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T\Downloads\"/>
    </mc:Choice>
  </mc:AlternateContent>
  <xr:revisionPtr revIDLastSave="0" documentId="13_ncr:1_{A2CB5724-AAD7-4B60-A09C-7D27BD1E144E}" xr6:coauthVersionLast="47" xr6:coauthVersionMax="47" xr10:uidLastSave="{00000000-0000-0000-0000-000000000000}"/>
  <bookViews>
    <workbookView xWindow="-108" yWindow="-108" windowWidth="23256" windowHeight="12576" activeTab="2" xr2:uid="{BD754278-2FEC-4A32-935B-2E80AE0D7A78}"/>
  </bookViews>
  <sheets>
    <sheet name="OPĆI DIO" sheetId="3" r:id="rId1"/>
    <sheet name="PLAN PRIHODA" sheetId="2" r:id="rId2"/>
    <sheet name="PLAN RASHODA I IZDATAKA" sheetId="1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PRIHODA'!$A$1:$H$25</definedName>
    <definedName name="_xlnm.Print_Area" localSheetId="2">'PLAN RASHODA I IZDATAKA'!$A$1:$N$64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" l="1"/>
  <c r="D10" i="1"/>
  <c r="M53" i="1"/>
  <c r="M52" i="1"/>
  <c r="M51" i="1" s="1"/>
  <c r="M40" i="1"/>
  <c r="F34" i="1"/>
  <c r="F26" i="1"/>
  <c r="F21" i="1"/>
  <c r="F16" i="1"/>
  <c r="F47" i="1"/>
  <c r="F46" i="1" s="1"/>
  <c r="F45" i="1" s="1"/>
  <c r="F44" i="1" s="1"/>
  <c r="E34" i="1"/>
  <c r="D36" i="1"/>
  <c r="D23" i="1"/>
  <c r="E19" i="1"/>
  <c r="D14" i="1"/>
  <c r="D31" i="1"/>
  <c r="G47" i="1"/>
  <c r="F59" i="1"/>
  <c r="F54" i="1"/>
  <c r="F13" i="1"/>
  <c r="F11" i="1"/>
  <c r="F9" i="1"/>
  <c r="E9" i="1"/>
  <c r="D60" i="1"/>
  <c r="D58" i="1"/>
  <c r="D57" i="1"/>
  <c r="D56" i="1"/>
  <c r="D55" i="1"/>
  <c r="D48" i="1"/>
  <c r="D42" i="1"/>
  <c r="D39" i="1"/>
  <c r="D38" i="1"/>
  <c r="D37" i="1"/>
  <c r="D35" i="1"/>
  <c r="D33" i="1"/>
  <c r="D32" i="1"/>
  <c r="D30" i="1"/>
  <c r="D29" i="1"/>
  <c r="D28" i="1"/>
  <c r="D27" i="1"/>
  <c r="D25" i="1"/>
  <c r="D24" i="1"/>
  <c r="D22" i="1"/>
  <c r="D20" i="1"/>
  <c r="D19" i="1"/>
  <c r="D18" i="1"/>
  <c r="D17" i="1"/>
  <c r="F15" i="1" l="1"/>
  <c r="F7" i="1" s="1"/>
  <c r="F6" i="1" s="1"/>
  <c r="F4" i="1" s="1"/>
  <c r="F53" i="1"/>
  <c r="F52" i="1" s="1"/>
  <c r="F51" i="1" s="1"/>
  <c r="F8" i="1"/>
  <c r="G26" i="1" l="1"/>
  <c r="E16" i="1" l="1"/>
  <c r="E21" i="1"/>
  <c r="E26" i="1"/>
  <c r="E54" i="1"/>
  <c r="E15" i="1" l="1"/>
  <c r="G54" i="1"/>
  <c r="D54" i="1" s="1"/>
  <c r="E47" i="1" l="1"/>
  <c r="G46" i="1"/>
  <c r="E46" i="1" l="1"/>
  <c r="D46" i="1" s="1"/>
  <c r="M46" i="1" s="1"/>
  <c r="D47" i="1"/>
  <c r="N46" i="1"/>
  <c r="E45" i="1"/>
  <c r="G53" i="1"/>
  <c r="G52" i="1" s="1"/>
  <c r="G51" i="1" s="1"/>
  <c r="G45" i="1"/>
  <c r="G44" i="1" s="1"/>
  <c r="D45" i="1" l="1"/>
  <c r="M45" i="1" s="1"/>
  <c r="E44" i="1"/>
  <c r="D44" i="1" s="1"/>
  <c r="N45" i="1"/>
  <c r="M44" i="1"/>
  <c r="N44" i="1" l="1"/>
  <c r="F8" i="3"/>
  <c r="G34" i="1"/>
  <c r="H16" i="1"/>
  <c r="I16" i="1"/>
  <c r="J16" i="1"/>
  <c r="K16" i="1"/>
  <c r="L16" i="1"/>
  <c r="G16" i="1"/>
  <c r="G21" i="1"/>
  <c r="E59" i="1"/>
  <c r="D59" i="1" s="1"/>
  <c r="D53" i="1" s="1"/>
  <c r="D52" i="1" s="1"/>
  <c r="D51" i="1" s="1"/>
  <c r="E11" i="1"/>
  <c r="D11" i="1" l="1"/>
  <c r="E53" i="1"/>
  <c r="E52" i="1" s="1"/>
  <c r="E51" i="1" s="1"/>
  <c r="G15" i="1"/>
  <c r="D15" i="1" s="1"/>
  <c r="M15" i="1" s="1"/>
  <c r="D34" i="1"/>
  <c r="D21" i="1"/>
  <c r="E41" i="1"/>
  <c r="E40" i="1" s="1"/>
  <c r="G7" i="1" l="1"/>
  <c r="G6" i="1" s="1"/>
  <c r="G4" i="1" s="1"/>
  <c r="N53" i="1"/>
  <c r="D41" i="1"/>
  <c r="D40" i="1"/>
  <c r="N40" i="1" s="1"/>
  <c r="N52" i="1" l="1"/>
  <c r="N29" i="1"/>
  <c r="N21" i="1"/>
  <c r="N20" i="1"/>
  <c r="N19" i="1"/>
  <c r="N28" i="1"/>
  <c r="N33" i="1"/>
  <c r="N17" i="1"/>
  <c r="N32" i="1"/>
  <c r="N31" i="1"/>
  <c r="N30" i="1"/>
  <c r="N27" i="1"/>
  <c r="N22" i="1"/>
  <c r="N24" i="1"/>
  <c r="N25" i="1"/>
  <c r="N51" i="1" l="1"/>
  <c r="D16" i="1"/>
  <c r="D26" i="1"/>
  <c r="N26" i="1" s="1"/>
  <c r="C8" i="2" l="1"/>
  <c r="D8" i="2"/>
  <c r="E8" i="2"/>
  <c r="F8" i="2"/>
  <c r="G8" i="2"/>
  <c r="H8" i="2"/>
  <c r="B8" i="2"/>
  <c r="N16" i="1" l="1"/>
  <c r="F7" i="3"/>
  <c r="E13" i="1"/>
  <c r="E8" i="1" s="1"/>
  <c r="C24" i="2"/>
  <c r="D24" i="2"/>
  <c r="E24" i="2"/>
  <c r="F24" i="2"/>
  <c r="G24" i="2"/>
  <c r="H24" i="2"/>
  <c r="C16" i="2"/>
  <c r="D16" i="2"/>
  <c r="E16" i="2"/>
  <c r="F16" i="2"/>
  <c r="G16" i="2"/>
  <c r="H16" i="2"/>
  <c r="H22" i="3"/>
  <c r="G22" i="3"/>
  <c r="F22" i="3"/>
  <c r="N39" i="1"/>
  <c r="N18" i="1"/>
  <c r="N12" i="1"/>
  <c r="N10" i="1"/>
  <c r="D9" i="1"/>
  <c r="N9" i="1" s="1"/>
  <c r="N11" i="1"/>
  <c r="E7" i="1" l="1"/>
  <c r="D8" i="1"/>
  <c r="M8" i="1" s="1"/>
  <c r="M7" i="1" s="1"/>
  <c r="M6" i="1" s="1"/>
  <c r="M5" i="1" s="1"/>
  <c r="D13" i="1"/>
  <c r="N13" i="1" s="1"/>
  <c r="N14" i="1"/>
  <c r="B9" i="2"/>
  <c r="E6" i="1" l="1"/>
  <c r="D7" i="1"/>
  <c r="N8" i="1"/>
  <c r="N34" i="1"/>
  <c r="N15" i="1"/>
  <c r="D6" i="1" l="1"/>
  <c r="D4" i="1" s="1"/>
  <c r="E4" i="1"/>
  <c r="N7" i="1"/>
  <c r="N6" i="1" l="1"/>
  <c r="F11" i="3"/>
  <c r="F10" i="3" s="1"/>
  <c r="F13" i="3" s="1"/>
  <c r="F24" i="3" s="1"/>
  <c r="G8" i="3" l="1"/>
  <c r="N5" i="1"/>
  <c r="B16" i="2"/>
  <c r="B17" i="2" s="1"/>
  <c r="H8" i="3" l="1"/>
  <c r="B24" i="2"/>
  <c r="B25" i="2" s="1"/>
  <c r="G11" i="3"/>
  <c r="G10" i="3" s="1"/>
  <c r="G7" i="3"/>
  <c r="G13" i="3" l="1"/>
  <c r="G24" i="3" s="1"/>
  <c r="H11" i="3"/>
  <c r="H10" i="3" s="1"/>
  <c r="H7" i="3"/>
  <c r="H13" i="3" l="1"/>
  <c r="H24" i="3" s="1"/>
</calcChain>
</file>

<file path=xl/sharedStrings.xml><?xml version="1.0" encoding="utf-8"?>
<sst xmlns="http://schemas.openxmlformats.org/spreadsheetml/2006/main" count="177" uniqueCount="129">
  <si>
    <t>OPĆI DIO</t>
  </si>
  <si>
    <t>Prijedlog plana 
za 2022.</t>
  </si>
  <si>
    <t>Projekcija plana
za 2023.</t>
  </si>
  <si>
    <t>Projekcija plana 
za 2024.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</si>
  <si>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</si>
  <si>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</si>
  <si>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</si>
  <si>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</si>
  <si>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</si>
  <si>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</si>
  <si>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</si>
  <si>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GODINA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</si>
  <si>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</si>
  <si>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</si>
  <si>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</si>
  <si>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</si>
  <si>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</si>
  <si>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</si>
  <si>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PRIHODA I PRIMITAKA</t>
  </si>
  <si>
    <t>u kunama</t>
  </si>
  <si>
    <t>Izvor prihoda i primitaka</t>
  </si>
  <si>
    <t>2022.</t>
  </si>
  <si>
    <t>Oznaka                           rač. 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</si>
  <si>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</si>
  <si>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</si>
  <si>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</si>
  <si>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</si>
  <si>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</si>
  <si>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</si>
  <si>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</si>
  <si>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6361 Tekuće pomoći proračunskim korisnicima iz proračuna koji im nije nadležan</t>
  </si>
  <si>
    <t>6422 Prihodi od zakupa i iunjamljivanja imovine</t>
  </si>
  <si>
    <t>671 Prihodi iz proračuna za financiranje redovne djelatnosti proračunskih korisnika</t>
  </si>
  <si>
    <t>Ukupno (po izvorima)</t>
  </si>
  <si>
    <t>Ukupno prihodi i primici za 2022</t>
  </si>
  <si>
    <t>2023.</t>
  </si>
  <si>
    <t>Ukupno prihodi i primici za 2023.</t>
  </si>
  <si>
    <t>2024.</t>
  </si>
  <si>
    <t>Ukupno prihodi i primici za 2024.</t>
  </si>
  <si>
    <t>PLAN RASHODA I IZDATAKA</t>
  </si>
  <si>
    <t>Šifra</t>
  </si>
  <si>
    <t>Naziv</t>
  </si>
  <si>
    <t>Fin. Plan za 2022</t>
  </si>
  <si>
    <t>Opći prihodi i primici LSŽ</t>
  </si>
  <si>
    <t>Opći prihodi i primici Grad Gospić</t>
  </si>
  <si>
    <t>Donacije</t>
  </si>
  <si>
    <t>Prihodi od nefinancijske imovine i nadoknade šteta s osnova osiguranja</t>
  </si>
  <si>
    <t>PROJEKCIJA PLANA ZA 2023.</t>
  </si>
  <si>
    <t>PROJEKCIJA PLANA ZA 2024.</t>
  </si>
  <si>
    <t>020-03</t>
  </si>
  <si>
    <t>Razvojni centar Ličko-senjske županije</t>
  </si>
  <si>
    <t>Godišnji program rada javne ustanove Razvojni centar Ličko-senjske županije</t>
  </si>
  <si>
    <t>A2201-01</t>
  </si>
  <si>
    <t>Administracija i upravljanje</t>
  </si>
  <si>
    <t>RASHODI POSLOVANJA</t>
  </si>
  <si>
    <t>Rashodi za zaposlene</t>
  </si>
  <si>
    <t>Plaće (Bruto)</t>
  </si>
  <si>
    <t>Plaće za redovan rad</t>
  </si>
  <si>
    <t>Ostali rashodi za zaposlene</t>
  </si>
  <si>
    <t>3121</t>
  </si>
  <si>
    <t>Doprinosi na plaće</t>
  </si>
  <si>
    <t>Doprinosi za obvezno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</si>
  <si>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</si>
  <si>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</si>
  <si>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</si>
  <si>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</si>
  <si>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</si>
  <si>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</si>
  <si>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</si>
  <si>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</si>
  <si>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</si>
  <si>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</si>
  <si>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</si>
  <si>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</si>
  <si>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</si>
  <si>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</si>
  <si>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</si>
  <si>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</si>
  <si>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</si>
  <si>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</si>
  <si>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3225</t>
  </si>
  <si>
    <t>Sitni inventar i autogume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</si>
  <si>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</si>
  <si>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</si>
  <si>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</si>
  <si>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</si>
  <si>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</si>
  <si>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</si>
  <si>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</si>
  <si>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</si>
  <si>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</si>
  <si>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</si>
  <si>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</si>
  <si>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</si>
  <si>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3237</t>
  </si>
  <si>
    <t>Intelektualne i osobne usluge</t>
  </si>
  <si>
    <t>3239</t>
  </si>
  <si>
    <t>Ostale usluge</t>
  </si>
  <si>
    <t>329</t>
  </si>
  <si>
    <t>Ostali nespomenuti rashodi poslovanja</t>
  </si>
  <si>
    <t>3291</t>
  </si>
  <si>
    <t>Naknade za rad predstavničkih i izvršnih tijela, povjerenstava i slično</t>
  </si>
  <si>
    <t>3293</t>
  </si>
  <si>
    <t xml:space="preserve">Reprezentacija </t>
  </si>
  <si>
    <t>3294</t>
  </si>
  <si>
    <t>Članarine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</si>
  <si>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</si>
  <si>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</si>
  <si>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</si>
  <si>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</si>
  <si>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</si>
  <si>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</si>
  <si>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</si>
  <si>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A2201-02</t>
  </si>
  <si>
    <t>Kapitalne aktivnosti Razvojnog centra Ličko-senjske županije</t>
  </si>
  <si>
    <t>Rashodi za nabavu nefinancijske imovine</t>
  </si>
  <si>
    <t>Rashodi za nabavu proizvedene dugotrajne imovine</t>
  </si>
  <si>
    <t>Postrojenja i oprema</t>
  </si>
  <si>
    <t>4227</t>
  </si>
  <si>
    <t>Uređaji, strojevi i oprema za ostale namjene</t>
  </si>
  <si>
    <t>A2201-03</t>
  </si>
  <si>
    <t>Potpora malih i srednjih poduzetnika - korisnika Razvojnog centra Ličko-senjske županije</t>
  </si>
  <si>
    <t>Računalne usluge</t>
  </si>
  <si>
    <t>3222</t>
  </si>
  <si>
    <t>Materijal i sirovine</t>
  </si>
  <si>
    <t>3292</t>
  </si>
  <si>
    <t>Premija osiguranja</t>
  </si>
  <si>
    <t>PRIJEDLOG III. izmjena fin PLANA ZA 2022.</t>
  </si>
  <si>
    <t>PRIJEDLOG III. izmjena fin PLANA ZA 2022. i                                                                                                                                            PROJEKCIJA PLANA ZA  2023. I 2024.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</si>
</sst>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5" x14ac:knownFonts="1"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9.85"/>
      <color indexed="8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2" fillId="0" borderId="0"/>
  </cellStyleXfs>
  <cellXfs count="168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horizontal="center" vertical="center" wrapText="1"/>
    </xf>
    <xf numFmtId="43" fontId="3" fillId="2" borderId="3" xfId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43" fontId="2" fillId="0" borderId="2" xfId="1" applyFont="1" applyBorder="1"/>
    <xf numFmtId="0" fontId="2" fillId="0" borderId="2" xfId="0" applyFont="1" applyBorder="1"/>
    <xf numFmtId="43" fontId="2" fillId="0" borderId="4" xfId="1" applyFont="1" applyBorder="1"/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43" fontId="5" fillId="0" borderId="2" xfId="1" applyFont="1" applyBorder="1"/>
    <xf numFmtId="43" fontId="5" fillId="0" borderId="4" xfId="1" applyFont="1" applyBorder="1"/>
    <xf numFmtId="0" fontId="5" fillId="0" borderId="2" xfId="0" applyFont="1" applyBorder="1" applyAlignment="1">
      <alignment wrapText="1"/>
    </xf>
    <xf numFmtId="0" fontId="5" fillId="0" borderId="2" xfId="0" applyFont="1" applyBorder="1"/>
    <xf numFmtId="0" fontId="7" fillId="0" borderId="2" xfId="0" applyFont="1" applyBorder="1" applyAlignment="1">
      <alignment wrapText="1"/>
    </xf>
    <xf numFmtId="49" fontId="8" fillId="0" borderId="2" xfId="0" applyNumberFormat="1" applyFont="1" applyBorder="1" applyAlignment="1">
      <alignment horizontal="center"/>
    </xf>
    <xf numFmtId="0" fontId="8" fillId="0" borderId="2" xfId="2" applyFont="1" applyBorder="1" applyAlignment="1">
      <alignment horizontal="left" wrapText="1"/>
    </xf>
    <xf numFmtId="49" fontId="9" fillId="0" borderId="2" xfId="0" applyNumberFormat="1" applyFont="1" applyBorder="1" applyAlignment="1">
      <alignment horizontal="center"/>
    </xf>
    <xf numFmtId="0" fontId="9" fillId="0" borderId="2" xfId="2" applyFont="1" applyBorder="1" applyAlignment="1">
      <alignment horizontal="left" wrapText="1"/>
    </xf>
    <xf numFmtId="49" fontId="9" fillId="0" borderId="2" xfId="2" applyNumberFormat="1" applyFont="1" applyBorder="1" applyAlignment="1">
      <alignment horizontal="center" wrapText="1"/>
    </xf>
    <xf numFmtId="49" fontId="8" fillId="3" borderId="2" xfId="0" applyNumberFormat="1" applyFont="1" applyFill="1" applyBorder="1" applyAlignment="1">
      <alignment horizontal="center"/>
    </xf>
    <xf numFmtId="0" fontId="8" fillId="3" borderId="2" xfId="2" applyFont="1" applyFill="1" applyBorder="1" applyAlignment="1">
      <alignment horizontal="left" wrapText="1"/>
    </xf>
    <xf numFmtId="0" fontId="5" fillId="0" borderId="5" xfId="0" applyFont="1" applyBorder="1" applyAlignment="1">
      <alignment horizontal="center"/>
    </xf>
    <xf numFmtId="0" fontId="2" fillId="0" borderId="0" xfId="0" applyFont="1" applyAlignment="1">
      <alignment wrapText="1"/>
    </xf>
    <xf numFmtId="43" fontId="2" fillId="0" borderId="0" xfId="1" applyFont="1"/>
    <xf numFmtId="0" fontId="6" fillId="2" borderId="5" xfId="0" applyFont="1" applyFill="1" applyBorder="1" applyAlignment="1">
      <alignment horizontal="center"/>
    </xf>
    <xf numFmtId="0" fontId="7" fillId="2" borderId="0" xfId="0" applyFont="1" applyFill="1" applyAlignment="1">
      <alignment wrapText="1"/>
    </xf>
    <xf numFmtId="43" fontId="7" fillId="2" borderId="0" xfId="1" applyFont="1" applyFill="1"/>
    <xf numFmtId="0" fontId="7" fillId="2" borderId="0" xfId="0" applyFont="1" applyFill="1"/>
    <xf numFmtId="1" fontId="9" fillId="0" borderId="0" xfId="0" applyNumberFormat="1" applyFont="1" applyAlignment="1">
      <alignment wrapText="1"/>
    </xf>
    <xf numFmtId="0" fontId="9" fillId="0" borderId="0" xfId="0" applyFont="1"/>
    <xf numFmtId="0" fontId="9" fillId="0" borderId="0" xfId="0" applyFont="1" applyAlignment="1">
      <alignment horizontal="right"/>
    </xf>
    <xf numFmtId="1" fontId="8" fillId="4" borderId="7" xfId="0" applyNumberFormat="1" applyFont="1" applyFill="1" applyBorder="1" applyAlignment="1">
      <alignment horizontal="right" vertical="top" wrapText="1"/>
    </xf>
    <xf numFmtId="1" fontId="8" fillId="4" borderId="11" xfId="0" applyNumberFormat="1" applyFont="1" applyFill="1" applyBorder="1" applyAlignment="1">
      <alignment horizontal="left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/>
    <xf numFmtId="3" fontId="9" fillId="0" borderId="16" xfId="0" applyNumberFormat="1" applyFont="1" applyBorder="1" applyAlignment="1">
      <alignment horizont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left" wrapText="1"/>
    </xf>
    <xf numFmtId="3" fontId="9" fillId="0" borderId="20" xfId="0" applyNumberFormat="1" applyFont="1" applyBorder="1"/>
    <xf numFmtId="3" fontId="9" fillId="0" borderId="21" xfId="0" applyNumberFormat="1" applyFont="1" applyBorder="1"/>
    <xf numFmtId="3" fontId="9" fillId="0" borderId="22" xfId="0" applyNumberFormat="1" applyFont="1" applyBorder="1"/>
    <xf numFmtId="3" fontId="9" fillId="0" borderId="23" xfId="0" applyNumberFormat="1" applyFont="1" applyBorder="1"/>
    <xf numFmtId="1" fontId="8" fillId="0" borderId="24" xfId="0" applyNumberFormat="1" applyFont="1" applyBorder="1" applyAlignment="1">
      <alignment wrapText="1"/>
    </xf>
    <xf numFmtId="3" fontId="8" fillId="0" borderId="12" xfId="0" applyNumberFormat="1" applyFont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" fontId="8" fillId="0" borderId="7" xfId="0" applyNumberFormat="1" applyFont="1" applyBorder="1" applyAlignment="1">
      <alignment horizontal="right" vertical="top" wrapText="1"/>
    </xf>
    <xf numFmtId="1" fontId="8" fillId="0" borderId="11" xfId="0" applyNumberFormat="1" applyFont="1" applyBorder="1" applyAlignment="1">
      <alignment horizontal="left" wrapText="1"/>
    </xf>
    <xf numFmtId="0" fontId="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quotePrefix="1" applyFont="1" applyAlignment="1">
      <alignment horizontal="left" vertical="center"/>
    </xf>
    <xf numFmtId="0" fontId="13" fillId="0" borderId="0" xfId="0" quotePrefix="1" applyFont="1" applyAlignment="1">
      <alignment horizontal="center" vertical="center"/>
    </xf>
    <xf numFmtId="0" fontId="13" fillId="0" borderId="0" xfId="0" quotePrefix="1" applyFont="1" applyAlignment="1">
      <alignment horizontal="left" vertical="center"/>
    </xf>
    <xf numFmtId="0" fontId="15" fillId="0" borderId="0" xfId="0" quotePrefix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quotePrefix="1" applyFont="1" applyAlignment="1">
      <alignment horizontal="left" vertical="center" wrapText="1"/>
    </xf>
    <xf numFmtId="0" fontId="15" fillId="0" borderId="0" xfId="0" quotePrefix="1" applyFont="1" applyAlignment="1">
      <alignment horizontal="left" vertical="center" wrapText="1"/>
    </xf>
    <xf numFmtId="0" fontId="14" fillId="0" borderId="0" xfId="0" quotePrefix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quotePrefix="1" applyFont="1" applyAlignment="1">
      <alignment horizontal="center" vertical="center"/>
    </xf>
    <xf numFmtId="3" fontId="10" fillId="0" borderId="0" xfId="0" applyNumberFormat="1" applyFont="1"/>
    <xf numFmtId="0" fontId="14" fillId="0" borderId="25" xfId="0" quotePrefix="1" applyFont="1" applyBorder="1" applyAlignment="1">
      <alignment horizontal="left" vertical="center" wrapText="1"/>
    </xf>
    <xf numFmtId="0" fontId="14" fillId="0" borderId="25" xfId="0" quotePrefix="1" applyFont="1" applyBorder="1" applyAlignment="1">
      <alignment horizontal="center" vertical="center" wrapText="1"/>
    </xf>
    <xf numFmtId="0" fontId="5" fillId="0" borderId="25" xfId="0" quotePrefix="1" applyFont="1" applyBorder="1" applyAlignment="1">
      <alignment horizontal="left" vertical="center"/>
    </xf>
    <xf numFmtId="0" fontId="2" fillId="0" borderId="0" xfId="0" quotePrefix="1" applyFont="1" applyAlignment="1">
      <alignment horizontal="center" vertical="center"/>
    </xf>
    <xf numFmtId="3" fontId="2" fillId="0" borderId="0" xfId="0" quotePrefix="1" applyNumberFormat="1" applyFont="1" applyAlignment="1">
      <alignment horizontal="left"/>
    </xf>
    <xf numFmtId="3" fontId="5" fillId="0" borderId="0" xfId="0" quotePrefix="1" applyNumberFormat="1" applyFont="1" applyAlignment="1">
      <alignment horizontal="left"/>
    </xf>
    <xf numFmtId="3" fontId="2" fillId="0" borderId="0" xfId="0" applyNumberFormat="1" applyFont="1"/>
    <xf numFmtId="3" fontId="5" fillId="0" borderId="0" xfId="0" quotePrefix="1" applyNumberFormat="1" applyFont="1" applyAlignment="1">
      <alignment horizontal="left" wrapText="1"/>
    </xf>
    <xf numFmtId="3" fontId="5" fillId="0" borderId="0" xfId="0" applyNumberFormat="1" applyFont="1"/>
    <xf numFmtId="0" fontId="17" fillId="0" borderId="0" xfId="0" quotePrefix="1" applyFont="1" applyAlignment="1">
      <alignment horizontal="left" vertical="center"/>
    </xf>
    <xf numFmtId="3" fontId="2" fillId="0" borderId="0" xfId="0" applyNumberFormat="1" applyFont="1" applyAlignment="1">
      <alignment horizontal="left"/>
    </xf>
    <xf numFmtId="0" fontId="18" fillId="0" borderId="0" xfId="0" applyFont="1"/>
    <xf numFmtId="0" fontId="1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left"/>
    </xf>
    <xf numFmtId="0" fontId="20" fillId="0" borderId="0" xfId="0" applyFont="1"/>
    <xf numFmtId="0" fontId="1" fillId="0" borderId="0" xfId="0" applyFont="1" applyAlignment="1">
      <alignment horizontal="left" wrapText="1"/>
    </xf>
    <xf numFmtId="0" fontId="18" fillId="0" borderId="0" xfId="0" applyFont="1" applyAlignment="1">
      <alignment wrapText="1"/>
    </xf>
    <xf numFmtId="0" fontId="17" fillId="0" borderId="4" xfId="0" quotePrefix="1" applyFont="1" applyBorder="1" applyAlignment="1">
      <alignment horizontal="left" wrapText="1"/>
    </xf>
    <xf numFmtId="0" fontId="17" fillId="0" borderId="25" xfId="0" quotePrefix="1" applyFont="1" applyBorder="1" applyAlignment="1">
      <alignment horizontal="left" wrapText="1"/>
    </xf>
    <xf numFmtId="0" fontId="17" fillId="0" borderId="25" xfId="0" quotePrefix="1" applyFont="1" applyBorder="1" applyAlignment="1">
      <alignment horizontal="center" wrapText="1"/>
    </xf>
    <xf numFmtId="0" fontId="17" fillId="0" borderId="25" xfId="0" quotePrefix="1" applyFont="1" applyBorder="1" applyAlignment="1">
      <alignment horizontal="left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3" fontId="17" fillId="5" borderId="2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3" fontId="17" fillId="0" borderId="2" xfId="0" applyNumberFormat="1" applyFont="1" applyBorder="1" applyAlignment="1">
      <alignment horizontal="right"/>
    </xf>
    <xf numFmtId="0" fontId="11" fillId="5" borderId="4" xfId="0" applyFont="1" applyFill="1" applyBorder="1" applyAlignment="1">
      <alignment horizontal="left"/>
    </xf>
    <xf numFmtId="0" fontId="9" fillId="5" borderId="25" xfId="0" applyFont="1" applyFill="1" applyBorder="1"/>
    <xf numFmtId="3" fontId="17" fillId="0" borderId="2" xfId="0" applyNumberFormat="1" applyFont="1" applyBorder="1" applyAlignment="1">
      <alignment horizontal="right" wrapText="1"/>
    </xf>
    <xf numFmtId="3" fontId="17" fillId="5" borderId="2" xfId="0" applyNumberFormat="1" applyFont="1" applyFill="1" applyBorder="1" applyAlignment="1">
      <alignment horizontal="right" wrapText="1"/>
    </xf>
    <xf numFmtId="3" fontId="17" fillId="6" borderId="4" xfId="0" quotePrefix="1" applyNumberFormat="1" applyFont="1" applyFill="1" applyBorder="1" applyAlignment="1">
      <alignment horizontal="right"/>
    </xf>
    <xf numFmtId="3" fontId="17" fillId="6" borderId="2" xfId="0" applyNumberFormat="1" applyFont="1" applyFill="1" applyBorder="1" applyAlignment="1">
      <alignment horizontal="right" wrapText="1"/>
    </xf>
    <xf numFmtId="3" fontId="17" fillId="5" borderId="4" xfId="0" quotePrefix="1" applyNumberFormat="1" applyFont="1" applyFill="1" applyBorder="1" applyAlignment="1">
      <alignment horizontal="right"/>
    </xf>
    <xf numFmtId="3" fontId="18" fillId="0" borderId="0" xfId="0" applyNumberFormat="1" applyFont="1"/>
    <xf numFmtId="0" fontId="21" fillId="0" borderId="0" xfId="0" applyFont="1"/>
    <xf numFmtId="0" fontId="1" fillId="0" borderId="0" xfId="0" quotePrefix="1" applyFont="1" applyAlignment="1">
      <alignment horizontal="left" wrapText="1"/>
    </xf>
    <xf numFmtId="0" fontId="2" fillId="0" borderId="0" xfId="0" applyFont="1" applyAlignment="1">
      <alignment horizontal="center"/>
    </xf>
    <xf numFmtId="0" fontId="23" fillId="0" borderId="0" xfId="0" applyFont="1"/>
    <xf numFmtId="0" fontId="2" fillId="0" borderId="0" xfId="0" applyFont="1" applyAlignment="1">
      <alignment horizontal="right"/>
    </xf>
    <xf numFmtId="0" fontId="9" fillId="0" borderId="2" xfId="2" applyFont="1" applyBorder="1" applyAlignment="1">
      <alignment horizontal="left" vertical="center" wrapText="1"/>
    </xf>
    <xf numFmtId="0" fontId="9" fillId="0" borderId="0" xfId="2" applyFont="1" applyAlignment="1">
      <alignment horizontal="left" wrapText="1"/>
    </xf>
    <xf numFmtId="49" fontId="9" fillId="0" borderId="0" xfId="2" applyNumberFormat="1" applyFont="1" applyAlignment="1">
      <alignment horizontal="center" wrapText="1"/>
    </xf>
    <xf numFmtId="0" fontId="5" fillId="0" borderId="6" xfId="0" applyFont="1" applyBorder="1" applyAlignment="1">
      <alignment horizontal="center"/>
    </xf>
    <xf numFmtId="43" fontId="2" fillId="0" borderId="0" xfId="1" applyFont="1" applyBorder="1"/>
    <xf numFmtId="43" fontId="5" fillId="0" borderId="0" xfId="1" applyFont="1" applyBorder="1"/>
    <xf numFmtId="43" fontId="5" fillId="0" borderId="2" xfId="1" applyFont="1" applyFill="1" applyBorder="1"/>
    <xf numFmtId="0" fontId="5" fillId="0" borderId="2" xfId="4" applyFont="1" applyBorder="1" applyAlignment="1">
      <alignment horizontal="left" wrapText="1"/>
    </xf>
    <xf numFmtId="43" fontId="5" fillId="0" borderId="2" xfId="0" applyNumberFormat="1" applyFont="1" applyBorder="1"/>
    <xf numFmtId="0" fontId="24" fillId="0" borderId="2" xfId="0" applyFont="1" applyBorder="1" applyAlignment="1">
      <alignment horizontal="left"/>
    </xf>
    <xf numFmtId="43" fontId="5" fillId="0" borderId="4" xfId="1" applyFont="1" applyFill="1" applyBorder="1"/>
    <xf numFmtId="43" fontId="2" fillId="0" borderId="2" xfId="1" applyFont="1" applyFill="1" applyBorder="1"/>
    <xf numFmtId="0" fontId="5" fillId="2" borderId="2" xfId="0" applyFont="1" applyFill="1" applyBorder="1" applyAlignment="1">
      <alignment horizontal="center" vertical="center" wrapText="1"/>
    </xf>
    <xf numFmtId="43" fontId="7" fillId="0" borderId="0" xfId="1" applyFont="1" applyFill="1"/>
    <xf numFmtId="0" fontId="6" fillId="0" borderId="2" xfId="0" applyFont="1" applyBorder="1"/>
    <xf numFmtId="0" fontId="17" fillId="5" borderId="4" xfId="0" applyFont="1" applyFill="1" applyBorder="1" applyAlignment="1">
      <alignment horizontal="left" wrapText="1"/>
    </xf>
    <xf numFmtId="0" fontId="17" fillId="5" borderId="25" xfId="0" applyFont="1" applyFill="1" applyBorder="1" applyAlignment="1">
      <alignment horizontal="left" wrapText="1"/>
    </xf>
    <xf numFmtId="0" fontId="17" fillId="5" borderId="3" xfId="0" applyFont="1" applyFill="1" applyBorder="1" applyAlignment="1">
      <alignment horizontal="left" wrapText="1"/>
    </xf>
    <xf numFmtId="0" fontId="19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5" borderId="4" xfId="0" applyFont="1" applyFill="1" applyBorder="1" applyAlignment="1">
      <alignment horizontal="left" wrapText="1"/>
    </xf>
    <xf numFmtId="0" fontId="12" fillId="5" borderId="25" xfId="0" applyFont="1" applyFill="1" applyBorder="1" applyAlignment="1">
      <alignment wrapText="1"/>
    </xf>
    <xf numFmtId="0" fontId="9" fillId="5" borderId="25" xfId="0" applyFont="1" applyFill="1" applyBorder="1"/>
    <xf numFmtId="0" fontId="11" fillId="0" borderId="4" xfId="0" applyFont="1" applyBorder="1" applyAlignment="1">
      <alignment horizontal="left" wrapText="1"/>
    </xf>
    <xf numFmtId="0" fontId="12" fillId="0" borderId="25" xfId="0" applyFont="1" applyBorder="1" applyAlignment="1">
      <alignment wrapText="1"/>
    </xf>
    <xf numFmtId="0" fontId="9" fillId="0" borderId="25" xfId="0" applyFont="1" applyBorder="1"/>
    <xf numFmtId="0" fontId="11" fillId="0" borderId="4" xfId="0" quotePrefix="1" applyFont="1" applyBorder="1" applyAlignment="1">
      <alignment horizontal="left"/>
    </xf>
    <xf numFmtId="0" fontId="11" fillId="0" borderId="4" xfId="0" quotePrefix="1" applyFont="1" applyBorder="1" applyAlignment="1">
      <alignment horizontal="left" wrapText="1"/>
    </xf>
    <xf numFmtId="0" fontId="9" fillId="0" borderId="25" xfId="0" applyFont="1" applyBorder="1" applyAlignment="1">
      <alignment wrapText="1"/>
    </xf>
    <xf numFmtId="0" fontId="11" fillId="5" borderId="4" xfId="0" quotePrefix="1" applyFont="1" applyFill="1" applyBorder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2" fillId="0" borderId="0" xfId="0" applyFont="1"/>
    <xf numFmtId="0" fontId="17" fillId="6" borderId="4" xfId="0" applyFont="1" applyFill="1" applyBorder="1" applyAlignment="1">
      <alignment horizontal="left" wrapText="1"/>
    </xf>
    <xf numFmtId="0" fontId="17" fillId="6" borderId="25" xfId="0" applyFont="1" applyFill="1" applyBorder="1" applyAlignment="1">
      <alignment horizontal="left" wrapText="1"/>
    </xf>
    <xf numFmtId="0" fontId="17" fillId="6" borderId="3" xfId="0" applyFont="1" applyFill="1" applyBorder="1" applyAlignment="1">
      <alignment horizontal="left" wrapText="1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quotePrefix="1" applyFont="1" applyAlignment="1">
      <alignment horizontal="center" vertical="center" wrapText="1"/>
    </xf>
    <xf numFmtId="3" fontId="8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1" fillId="0" borderId="1" xfId="0" quotePrefix="1" applyFont="1" applyBorder="1" applyAlignment="1">
      <alignment horizontal="left" wrapText="1"/>
    </xf>
    <xf numFmtId="0" fontId="18" fillId="0" borderId="1" xfId="0" applyFont="1" applyBorder="1" applyAlignment="1">
      <alignment wrapText="1"/>
    </xf>
    <xf numFmtId="0" fontId="11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5">
    <cellStyle name="Normalno" xfId="0" builtinId="0"/>
    <cellStyle name="Obično_List4" xfId="2" xr:uid="{B5EB9B73-3B8F-441A-A960-3A2B564805FE}"/>
    <cellStyle name="Obično_List5" xfId="4" xr:uid="{992A4A70-551A-4638-80F7-224477421848}"/>
    <cellStyle name="Zarez" xfId="1" builtinId="3"/>
    <cellStyle name="Zarez 2" xfId="3" xr:uid="{75D70C32-CCB2-40E3-A071-CEA30E5AAF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220210AA-BB9C-40C5-AD34-F437963CF8C2}"/>
            </a:ext>
          </a:extLst>
        </xdr:cNvPr>
        <xdr:cNvSpPr>
          <a:spLocks noChangeShapeType="1"/>
        </xdr:cNvSpPr>
      </xdr:nvSpPr>
      <xdr:spPr bwMode="auto">
        <a:xfrm>
          <a:off x="22860" y="502920"/>
          <a:ext cx="1074420" cy="1150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</xdr:row>
      <xdr:rowOff>22860</xdr:rowOff>
    </xdr:from>
    <xdr:to>
      <xdr:col>0</xdr:col>
      <xdr:colOff>1089660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6BB542BD-4DD4-40EC-86A9-762A67037DC3}"/>
            </a:ext>
          </a:extLst>
        </xdr:cNvPr>
        <xdr:cNvSpPr>
          <a:spLocks noChangeShapeType="1"/>
        </xdr:cNvSpPr>
      </xdr:nvSpPr>
      <xdr:spPr bwMode="auto">
        <a:xfrm>
          <a:off x="7620" y="502920"/>
          <a:ext cx="1082040" cy="1150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10</xdr:row>
      <xdr:rowOff>22860</xdr:rowOff>
    </xdr:from>
    <xdr:to>
      <xdr:col>1</xdr:col>
      <xdr:colOff>0</xdr:colOff>
      <xdr:row>12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72CACD22-9EAC-4833-8F0A-9CE821646E49}"/>
            </a:ext>
          </a:extLst>
        </xdr:cNvPr>
        <xdr:cNvSpPr>
          <a:spLocks noChangeShapeType="1"/>
        </xdr:cNvSpPr>
      </xdr:nvSpPr>
      <xdr:spPr bwMode="auto">
        <a:xfrm>
          <a:off x="22860" y="4434840"/>
          <a:ext cx="1074420" cy="1150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10</xdr:row>
      <xdr:rowOff>22860</xdr:rowOff>
    </xdr:from>
    <xdr:to>
      <xdr:col>0</xdr:col>
      <xdr:colOff>1089660</xdr:colOff>
      <xdr:row>12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CE188967-E3AF-4FEE-8AF1-DA43F2F83DD2}"/>
            </a:ext>
          </a:extLst>
        </xdr:cNvPr>
        <xdr:cNvSpPr>
          <a:spLocks noChangeShapeType="1"/>
        </xdr:cNvSpPr>
      </xdr:nvSpPr>
      <xdr:spPr bwMode="auto">
        <a:xfrm>
          <a:off x="7620" y="4434840"/>
          <a:ext cx="1082040" cy="1150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18</xdr:row>
      <xdr:rowOff>22860</xdr:rowOff>
    </xdr:from>
    <xdr:to>
      <xdr:col>1</xdr:col>
      <xdr:colOff>0</xdr:colOff>
      <xdr:row>20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B9DD8D89-3580-4B44-B8B4-C9D4113C61A4}"/>
            </a:ext>
          </a:extLst>
        </xdr:cNvPr>
        <xdr:cNvSpPr>
          <a:spLocks noChangeShapeType="1"/>
        </xdr:cNvSpPr>
      </xdr:nvSpPr>
      <xdr:spPr bwMode="auto">
        <a:xfrm>
          <a:off x="22860" y="7871460"/>
          <a:ext cx="1074420" cy="1150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18</xdr:row>
      <xdr:rowOff>22860</xdr:rowOff>
    </xdr:from>
    <xdr:to>
      <xdr:col>0</xdr:col>
      <xdr:colOff>1089660</xdr:colOff>
      <xdr:row>20</xdr:row>
      <xdr:rowOff>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067D1BDE-3E2A-4A76-8496-7FD78138AB85}"/>
            </a:ext>
          </a:extLst>
        </xdr:cNvPr>
        <xdr:cNvSpPr>
          <a:spLocks noChangeShapeType="1"/>
        </xdr:cNvSpPr>
      </xdr:nvSpPr>
      <xdr:spPr bwMode="auto">
        <a:xfrm>
          <a:off x="7620" y="7871460"/>
          <a:ext cx="1082040" cy="1150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9952A-88A5-47C6-AC22-A82FB7184D1A}">
  <sheetPr>
    <tabColor rgb="FF00B050"/>
  </sheetPr>
  <dimension ref="A2:K45"/>
  <sheetViews>
    <sheetView view="pageBreakPreview" zoomScaleNormal="100" zoomScaleSheetLayoutView="100" workbookViewId="0">
      <selection activeCell="A3" sqref="A3:H3"/>
    </sheetView>
  </sheetViews>
  <sheetFormatPr defaultColWidth="11.44140625" defaultRowHeight="13.2" x14ac:dyDescent="0.25"/>
  <cols>
    <col min="1" max="2" width="4.33203125" style="1" customWidth="1"/>
    <col min="3" max="3" width="5.5546875" style="1" customWidth="1"/>
    <col min="4" max="4" width="5.33203125" style="117" customWidth="1"/>
    <col min="5" max="5" width="44.6640625" style="1" customWidth="1"/>
    <col min="6" max="6" width="15.88671875" style="1" bestFit="1" customWidth="1"/>
    <col min="7" max="7" width="17.33203125" style="1" customWidth="1"/>
    <col min="8" max="8" width="16.6640625" style="1" customWidth="1"/>
    <col min="9" max="9" width="11.44140625" style="1"/>
    <col min="10" max="10" width="16.33203125" style="1" bestFit="1" customWidth="1"/>
    <col min="11" max="11" width="21.6640625" style="1" bestFit="1" customWidth="1"/>
    <col min="12" max="256" width="11.44140625" style="1"/>
    <col min="257" max="258" width="4.33203125" style="1" customWidth="1"/>
    <col min="259" max="259" width="5.5546875" style="1" customWidth="1"/>
    <col min="260" max="260" width="5.33203125" style="1" customWidth="1"/>
    <col min="261" max="261" width="44.6640625" style="1" customWidth="1"/>
    <col min="262" max="262" width="15.88671875" style="1" bestFit="1" customWidth="1"/>
    <col min="263" max="263" width="17.33203125" style="1" customWidth="1"/>
    <col min="264" max="264" width="16.6640625" style="1" customWidth="1"/>
    <col min="265" max="265" width="11.44140625" style="1"/>
    <col min="266" max="266" width="16.33203125" style="1" bestFit="1" customWidth="1"/>
    <col min="267" max="267" width="21.6640625" style="1" bestFit="1" customWidth="1"/>
    <col min="268" max="512" width="11.44140625" style="1"/>
    <col min="513" max="514" width="4.33203125" style="1" customWidth="1"/>
    <col min="515" max="515" width="5.5546875" style="1" customWidth="1"/>
    <col min="516" max="516" width="5.33203125" style="1" customWidth="1"/>
    <col min="517" max="517" width="44.6640625" style="1" customWidth="1"/>
    <col min="518" max="518" width="15.88671875" style="1" bestFit="1" customWidth="1"/>
    <col min="519" max="519" width="17.33203125" style="1" customWidth="1"/>
    <col min="520" max="520" width="16.6640625" style="1" customWidth="1"/>
    <col min="521" max="521" width="11.44140625" style="1"/>
    <col min="522" max="522" width="16.33203125" style="1" bestFit="1" customWidth="1"/>
    <col min="523" max="523" width="21.6640625" style="1" bestFit="1" customWidth="1"/>
    <col min="524" max="768" width="11.44140625" style="1"/>
    <col min="769" max="770" width="4.33203125" style="1" customWidth="1"/>
    <col min="771" max="771" width="5.5546875" style="1" customWidth="1"/>
    <col min="772" max="772" width="5.33203125" style="1" customWidth="1"/>
    <col min="773" max="773" width="44.6640625" style="1" customWidth="1"/>
    <col min="774" max="774" width="15.88671875" style="1" bestFit="1" customWidth="1"/>
    <col min="775" max="775" width="17.33203125" style="1" customWidth="1"/>
    <col min="776" max="776" width="16.6640625" style="1" customWidth="1"/>
    <col min="777" max="777" width="11.44140625" style="1"/>
    <col min="778" max="778" width="16.33203125" style="1" bestFit="1" customWidth="1"/>
    <col min="779" max="779" width="21.6640625" style="1" bestFit="1" customWidth="1"/>
    <col min="780" max="1024" width="11.44140625" style="1"/>
    <col min="1025" max="1026" width="4.33203125" style="1" customWidth="1"/>
    <col min="1027" max="1027" width="5.5546875" style="1" customWidth="1"/>
    <col min="1028" max="1028" width="5.33203125" style="1" customWidth="1"/>
    <col min="1029" max="1029" width="44.6640625" style="1" customWidth="1"/>
    <col min="1030" max="1030" width="15.88671875" style="1" bestFit="1" customWidth="1"/>
    <col min="1031" max="1031" width="17.33203125" style="1" customWidth="1"/>
    <col min="1032" max="1032" width="16.6640625" style="1" customWidth="1"/>
    <col min="1033" max="1033" width="11.44140625" style="1"/>
    <col min="1034" max="1034" width="16.33203125" style="1" bestFit="1" customWidth="1"/>
    <col min="1035" max="1035" width="21.6640625" style="1" bestFit="1" customWidth="1"/>
    <col min="1036" max="1280" width="11.44140625" style="1"/>
    <col min="1281" max="1282" width="4.33203125" style="1" customWidth="1"/>
    <col min="1283" max="1283" width="5.5546875" style="1" customWidth="1"/>
    <col min="1284" max="1284" width="5.33203125" style="1" customWidth="1"/>
    <col min="1285" max="1285" width="44.6640625" style="1" customWidth="1"/>
    <col min="1286" max="1286" width="15.88671875" style="1" bestFit="1" customWidth="1"/>
    <col min="1287" max="1287" width="17.33203125" style="1" customWidth="1"/>
    <col min="1288" max="1288" width="16.6640625" style="1" customWidth="1"/>
    <col min="1289" max="1289" width="11.44140625" style="1"/>
    <col min="1290" max="1290" width="16.33203125" style="1" bestFit="1" customWidth="1"/>
    <col min="1291" max="1291" width="21.6640625" style="1" bestFit="1" customWidth="1"/>
    <col min="1292" max="1536" width="11.44140625" style="1"/>
    <col min="1537" max="1538" width="4.33203125" style="1" customWidth="1"/>
    <col min="1539" max="1539" width="5.5546875" style="1" customWidth="1"/>
    <col min="1540" max="1540" width="5.33203125" style="1" customWidth="1"/>
    <col min="1541" max="1541" width="44.6640625" style="1" customWidth="1"/>
    <col min="1542" max="1542" width="15.88671875" style="1" bestFit="1" customWidth="1"/>
    <col min="1543" max="1543" width="17.33203125" style="1" customWidth="1"/>
    <col min="1544" max="1544" width="16.6640625" style="1" customWidth="1"/>
    <col min="1545" max="1545" width="11.44140625" style="1"/>
    <col min="1546" max="1546" width="16.33203125" style="1" bestFit="1" customWidth="1"/>
    <col min="1547" max="1547" width="21.6640625" style="1" bestFit="1" customWidth="1"/>
    <col min="1548" max="1792" width="11.44140625" style="1"/>
    <col min="1793" max="1794" width="4.33203125" style="1" customWidth="1"/>
    <col min="1795" max="1795" width="5.5546875" style="1" customWidth="1"/>
    <col min="1796" max="1796" width="5.33203125" style="1" customWidth="1"/>
    <col min="1797" max="1797" width="44.6640625" style="1" customWidth="1"/>
    <col min="1798" max="1798" width="15.88671875" style="1" bestFit="1" customWidth="1"/>
    <col min="1799" max="1799" width="17.33203125" style="1" customWidth="1"/>
    <col min="1800" max="1800" width="16.6640625" style="1" customWidth="1"/>
    <col min="1801" max="1801" width="11.44140625" style="1"/>
    <col min="1802" max="1802" width="16.33203125" style="1" bestFit="1" customWidth="1"/>
    <col min="1803" max="1803" width="21.6640625" style="1" bestFit="1" customWidth="1"/>
    <col min="1804" max="2048" width="11.44140625" style="1"/>
    <col min="2049" max="2050" width="4.33203125" style="1" customWidth="1"/>
    <col min="2051" max="2051" width="5.5546875" style="1" customWidth="1"/>
    <col min="2052" max="2052" width="5.33203125" style="1" customWidth="1"/>
    <col min="2053" max="2053" width="44.6640625" style="1" customWidth="1"/>
    <col min="2054" max="2054" width="15.88671875" style="1" bestFit="1" customWidth="1"/>
    <col min="2055" max="2055" width="17.33203125" style="1" customWidth="1"/>
    <col min="2056" max="2056" width="16.6640625" style="1" customWidth="1"/>
    <col min="2057" max="2057" width="11.44140625" style="1"/>
    <col min="2058" max="2058" width="16.33203125" style="1" bestFit="1" customWidth="1"/>
    <col min="2059" max="2059" width="21.6640625" style="1" bestFit="1" customWidth="1"/>
    <col min="2060" max="2304" width="11.44140625" style="1"/>
    <col min="2305" max="2306" width="4.33203125" style="1" customWidth="1"/>
    <col min="2307" max="2307" width="5.5546875" style="1" customWidth="1"/>
    <col min="2308" max="2308" width="5.33203125" style="1" customWidth="1"/>
    <col min="2309" max="2309" width="44.6640625" style="1" customWidth="1"/>
    <col min="2310" max="2310" width="15.88671875" style="1" bestFit="1" customWidth="1"/>
    <col min="2311" max="2311" width="17.33203125" style="1" customWidth="1"/>
    <col min="2312" max="2312" width="16.6640625" style="1" customWidth="1"/>
    <col min="2313" max="2313" width="11.44140625" style="1"/>
    <col min="2314" max="2314" width="16.33203125" style="1" bestFit="1" customWidth="1"/>
    <col min="2315" max="2315" width="21.6640625" style="1" bestFit="1" customWidth="1"/>
    <col min="2316" max="2560" width="11.44140625" style="1"/>
    <col min="2561" max="2562" width="4.33203125" style="1" customWidth="1"/>
    <col min="2563" max="2563" width="5.5546875" style="1" customWidth="1"/>
    <col min="2564" max="2564" width="5.33203125" style="1" customWidth="1"/>
    <col min="2565" max="2565" width="44.6640625" style="1" customWidth="1"/>
    <col min="2566" max="2566" width="15.88671875" style="1" bestFit="1" customWidth="1"/>
    <col min="2567" max="2567" width="17.33203125" style="1" customWidth="1"/>
    <col min="2568" max="2568" width="16.6640625" style="1" customWidth="1"/>
    <col min="2569" max="2569" width="11.44140625" style="1"/>
    <col min="2570" max="2570" width="16.33203125" style="1" bestFit="1" customWidth="1"/>
    <col min="2571" max="2571" width="21.6640625" style="1" bestFit="1" customWidth="1"/>
    <col min="2572" max="2816" width="11.44140625" style="1"/>
    <col min="2817" max="2818" width="4.33203125" style="1" customWidth="1"/>
    <col min="2819" max="2819" width="5.5546875" style="1" customWidth="1"/>
    <col min="2820" max="2820" width="5.33203125" style="1" customWidth="1"/>
    <col min="2821" max="2821" width="44.6640625" style="1" customWidth="1"/>
    <col min="2822" max="2822" width="15.88671875" style="1" bestFit="1" customWidth="1"/>
    <col min="2823" max="2823" width="17.33203125" style="1" customWidth="1"/>
    <col min="2824" max="2824" width="16.6640625" style="1" customWidth="1"/>
    <col min="2825" max="2825" width="11.44140625" style="1"/>
    <col min="2826" max="2826" width="16.33203125" style="1" bestFit="1" customWidth="1"/>
    <col min="2827" max="2827" width="21.6640625" style="1" bestFit="1" customWidth="1"/>
    <col min="2828" max="3072" width="11.44140625" style="1"/>
    <col min="3073" max="3074" width="4.33203125" style="1" customWidth="1"/>
    <col min="3075" max="3075" width="5.5546875" style="1" customWidth="1"/>
    <col min="3076" max="3076" width="5.33203125" style="1" customWidth="1"/>
    <col min="3077" max="3077" width="44.6640625" style="1" customWidth="1"/>
    <col min="3078" max="3078" width="15.88671875" style="1" bestFit="1" customWidth="1"/>
    <col min="3079" max="3079" width="17.33203125" style="1" customWidth="1"/>
    <col min="3080" max="3080" width="16.6640625" style="1" customWidth="1"/>
    <col min="3081" max="3081" width="11.44140625" style="1"/>
    <col min="3082" max="3082" width="16.33203125" style="1" bestFit="1" customWidth="1"/>
    <col min="3083" max="3083" width="21.6640625" style="1" bestFit="1" customWidth="1"/>
    <col min="3084" max="3328" width="11.44140625" style="1"/>
    <col min="3329" max="3330" width="4.33203125" style="1" customWidth="1"/>
    <col min="3331" max="3331" width="5.5546875" style="1" customWidth="1"/>
    <col min="3332" max="3332" width="5.33203125" style="1" customWidth="1"/>
    <col min="3333" max="3333" width="44.6640625" style="1" customWidth="1"/>
    <col min="3334" max="3334" width="15.88671875" style="1" bestFit="1" customWidth="1"/>
    <col min="3335" max="3335" width="17.33203125" style="1" customWidth="1"/>
    <col min="3336" max="3336" width="16.6640625" style="1" customWidth="1"/>
    <col min="3337" max="3337" width="11.44140625" style="1"/>
    <col min="3338" max="3338" width="16.33203125" style="1" bestFit="1" customWidth="1"/>
    <col min="3339" max="3339" width="21.6640625" style="1" bestFit="1" customWidth="1"/>
    <col min="3340" max="3584" width="11.44140625" style="1"/>
    <col min="3585" max="3586" width="4.33203125" style="1" customWidth="1"/>
    <col min="3587" max="3587" width="5.5546875" style="1" customWidth="1"/>
    <col min="3588" max="3588" width="5.33203125" style="1" customWidth="1"/>
    <col min="3589" max="3589" width="44.6640625" style="1" customWidth="1"/>
    <col min="3590" max="3590" width="15.88671875" style="1" bestFit="1" customWidth="1"/>
    <col min="3591" max="3591" width="17.33203125" style="1" customWidth="1"/>
    <col min="3592" max="3592" width="16.6640625" style="1" customWidth="1"/>
    <col min="3593" max="3593" width="11.44140625" style="1"/>
    <col min="3594" max="3594" width="16.33203125" style="1" bestFit="1" customWidth="1"/>
    <col min="3595" max="3595" width="21.6640625" style="1" bestFit="1" customWidth="1"/>
    <col min="3596" max="3840" width="11.44140625" style="1"/>
    <col min="3841" max="3842" width="4.33203125" style="1" customWidth="1"/>
    <col min="3843" max="3843" width="5.5546875" style="1" customWidth="1"/>
    <col min="3844" max="3844" width="5.33203125" style="1" customWidth="1"/>
    <col min="3845" max="3845" width="44.6640625" style="1" customWidth="1"/>
    <col min="3846" max="3846" width="15.88671875" style="1" bestFit="1" customWidth="1"/>
    <col min="3847" max="3847" width="17.33203125" style="1" customWidth="1"/>
    <col min="3848" max="3848" width="16.6640625" style="1" customWidth="1"/>
    <col min="3849" max="3849" width="11.44140625" style="1"/>
    <col min="3850" max="3850" width="16.33203125" style="1" bestFit="1" customWidth="1"/>
    <col min="3851" max="3851" width="21.6640625" style="1" bestFit="1" customWidth="1"/>
    <col min="3852" max="4096" width="11.44140625" style="1"/>
    <col min="4097" max="4098" width="4.33203125" style="1" customWidth="1"/>
    <col min="4099" max="4099" width="5.5546875" style="1" customWidth="1"/>
    <col min="4100" max="4100" width="5.33203125" style="1" customWidth="1"/>
    <col min="4101" max="4101" width="44.6640625" style="1" customWidth="1"/>
    <col min="4102" max="4102" width="15.88671875" style="1" bestFit="1" customWidth="1"/>
    <col min="4103" max="4103" width="17.33203125" style="1" customWidth="1"/>
    <col min="4104" max="4104" width="16.6640625" style="1" customWidth="1"/>
    <col min="4105" max="4105" width="11.44140625" style="1"/>
    <col min="4106" max="4106" width="16.33203125" style="1" bestFit="1" customWidth="1"/>
    <col min="4107" max="4107" width="21.6640625" style="1" bestFit="1" customWidth="1"/>
    <col min="4108" max="4352" width="11.44140625" style="1"/>
    <col min="4353" max="4354" width="4.33203125" style="1" customWidth="1"/>
    <col min="4355" max="4355" width="5.5546875" style="1" customWidth="1"/>
    <col min="4356" max="4356" width="5.33203125" style="1" customWidth="1"/>
    <col min="4357" max="4357" width="44.6640625" style="1" customWidth="1"/>
    <col min="4358" max="4358" width="15.88671875" style="1" bestFit="1" customWidth="1"/>
    <col min="4359" max="4359" width="17.33203125" style="1" customWidth="1"/>
    <col min="4360" max="4360" width="16.6640625" style="1" customWidth="1"/>
    <col min="4361" max="4361" width="11.44140625" style="1"/>
    <col min="4362" max="4362" width="16.33203125" style="1" bestFit="1" customWidth="1"/>
    <col min="4363" max="4363" width="21.6640625" style="1" bestFit="1" customWidth="1"/>
    <col min="4364" max="4608" width="11.44140625" style="1"/>
    <col min="4609" max="4610" width="4.33203125" style="1" customWidth="1"/>
    <col min="4611" max="4611" width="5.5546875" style="1" customWidth="1"/>
    <col min="4612" max="4612" width="5.33203125" style="1" customWidth="1"/>
    <col min="4613" max="4613" width="44.6640625" style="1" customWidth="1"/>
    <col min="4614" max="4614" width="15.88671875" style="1" bestFit="1" customWidth="1"/>
    <col min="4615" max="4615" width="17.33203125" style="1" customWidth="1"/>
    <col min="4616" max="4616" width="16.6640625" style="1" customWidth="1"/>
    <col min="4617" max="4617" width="11.44140625" style="1"/>
    <col min="4618" max="4618" width="16.33203125" style="1" bestFit="1" customWidth="1"/>
    <col min="4619" max="4619" width="21.6640625" style="1" bestFit="1" customWidth="1"/>
    <col min="4620" max="4864" width="11.44140625" style="1"/>
    <col min="4865" max="4866" width="4.33203125" style="1" customWidth="1"/>
    <col min="4867" max="4867" width="5.5546875" style="1" customWidth="1"/>
    <col min="4868" max="4868" width="5.33203125" style="1" customWidth="1"/>
    <col min="4869" max="4869" width="44.6640625" style="1" customWidth="1"/>
    <col min="4870" max="4870" width="15.88671875" style="1" bestFit="1" customWidth="1"/>
    <col min="4871" max="4871" width="17.33203125" style="1" customWidth="1"/>
    <col min="4872" max="4872" width="16.6640625" style="1" customWidth="1"/>
    <col min="4873" max="4873" width="11.44140625" style="1"/>
    <col min="4874" max="4874" width="16.33203125" style="1" bestFit="1" customWidth="1"/>
    <col min="4875" max="4875" width="21.6640625" style="1" bestFit="1" customWidth="1"/>
    <col min="4876" max="5120" width="11.44140625" style="1"/>
    <col min="5121" max="5122" width="4.33203125" style="1" customWidth="1"/>
    <col min="5123" max="5123" width="5.5546875" style="1" customWidth="1"/>
    <col min="5124" max="5124" width="5.33203125" style="1" customWidth="1"/>
    <col min="5125" max="5125" width="44.6640625" style="1" customWidth="1"/>
    <col min="5126" max="5126" width="15.88671875" style="1" bestFit="1" customWidth="1"/>
    <col min="5127" max="5127" width="17.33203125" style="1" customWidth="1"/>
    <col min="5128" max="5128" width="16.6640625" style="1" customWidth="1"/>
    <col min="5129" max="5129" width="11.44140625" style="1"/>
    <col min="5130" max="5130" width="16.33203125" style="1" bestFit="1" customWidth="1"/>
    <col min="5131" max="5131" width="21.6640625" style="1" bestFit="1" customWidth="1"/>
    <col min="5132" max="5376" width="11.44140625" style="1"/>
    <col min="5377" max="5378" width="4.33203125" style="1" customWidth="1"/>
    <col min="5379" max="5379" width="5.5546875" style="1" customWidth="1"/>
    <col min="5380" max="5380" width="5.33203125" style="1" customWidth="1"/>
    <col min="5381" max="5381" width="44.6640625" style="1" customWidth="1"/>
    <col min="5382" max="5382" width="15.88671875" style="1" bestFit="1" customWidth="1"/>
    <col min="5383" max="5383" width="17.33203125" style="1" customWidth="1"/>
    <col min="5384" max="5384" width="16.6640625" style="1" customWidth="1"/>
    <col min="5385" max="5385" width="11.44140625" style="1"/>
    <col min="5386" max="5386" width="16.33203125" style="1" bestFit="1" customWidth="1"/>
    <col min="5387" max="5387" width="21.6640625" style="1" bestFit="1" customWidth="1"/>
    <col min="5388" max="5632" width="11.44140625" style="1"/>
    <col min="5633" max="5634" width="4.33203125" style="1" customWidth="1"/>
    <col min="5635" max="5635" width="5.5546875" style="1" customWidth="1"/>
    <col min="5636" max="5636" width="5.33203125" style="1" customWidth="1"/>
    <col min="5637" max="5637" width="44.6640625" style="1" customWidth="1"/>
    <col min="5638" max="5638" width="15.88671875" style="1" bestFit="1" customWidth="1"/>
    <col min="5639" max="5639" width="17.33203125" style="1" customWidth="1"/>
    <col min="5640" max="5640" width="16.6640625" style="1" customWidth="1"/>
    <col min="5641" max="5641" width="11.44140625" style="1"/>
    <col min="5642" max="5642" width="16.33203125" style="1" bestFit="1" customWidth="1"/>
    <col min="5643" max="5643" width="21.6640625" style="1" bestFit="1" customWidth="1"/>
    <col min="5644" max="5888" width="11.44140625" style="1"/>
    <col min="5889" max="5890" width="4.33203125" style="1" customWidth="1"/>
    <col min="5891" max="5891" width="5.5546875" style="1" customWidth="1"/>
    <col min="5892" max="5892" width="5.33203125" style="1" customWidth="1"/>
    <col min="5893" max="5893" width="44.6640625" style="1" customWidth="1"/>
    <col min="5894" max="5894" width="15.88671875" style="1" bestFit="1" customWidth="1"/>
    <col min="5895" max="5895" width="17.33203125" style="1" customWidth="1"/>
    <col min="5896" max="5896" width="16.6640625" style="1" customWidth="1"/>
    <col min="5897" max="5897" width="11.44140625" style="1"/>
    <col min="5898" max="5898" width="16.33203125" style="1" bestFit="1" customWidth="1"/>
    <col min="5899" max="5899" width="21.6640625" style="1" bestFit="1" customWidth="1"/>
    <col min="5900" max="6144" width="11.44140625" style="1"/>
    <col min="6145" max="6146" width="4.33203125" style="1" customWidth="1"/>
    <col min="6147" max="6147" width="5.5546875" style="1" customWidth="1"/>
    <col min="6148" max="6148" width="5.33203125" style="1" customWidth="1"/>
    <col min="6149" max="6149" width="44.6640625" style="1" customWidth="1"/>
    <col min="6150" max="6150" width="15.88671875" style="1" bestFit="1" customWidth="1"/>
    <col min="6151" max="6151" width="17.33203125" style="1" customWidth="1"/>
    <col min="6152" max="6152" width="16.6640625" style="1" customWidth="1"/>
    <col min="6153" max="6153" width="11.44140625" style="1"/>
    <col min="6154" max="6154" width="16.33203125" style="1" bestFit="1" customWidth="1"/>
    <col min="6155" max="6155" width="21.6640625" style="1" bestFit="1" customWidth="1"/>
    <col min="6156" max="6400" width="11.44140625" style="1"/>
    <col min="6401" max="6402" width="4.33203125" style="1" customWidth="1"/>
    <col min="6403" max="6403" width="5.5546875" style="1" customWidth="1"/>
    <col min="6404" max="6404" width="5.33203125" style="1" customWidth="1"/>
    <col min="6405" max="6405" width="44.6640625" style="1" customWidth="1"/>
    <col min="6406" max="6406" width="15.88671875" style="1" bestFit="1" customWidth="1"/>
    <col min="6407" max="6407" width="17.33203125" style="1" customWidth="1"/>
    <col min="6408" max="6408" width="16.6640625" style="1" customWidth="1"/>
    <col min="6409" max="6409" width="11.44140625" style="1"/>
    <col min="6410" max="6410" width="16.33203125" style="1" bestFit="1" customWidth="1"/>
    <col min="6411" max="6411" width="21.6640625" style="1" bestFit="1" customWidth="1"/>
    <col min="6412" max="6656" width="11.44140625" style="1"/>
    <col min="6657" max="6658" width="4.33203125" style="1" customWidth="1"/>
    <col min="6659" max="6659" width="5.5546875" style="1" customWidth="1"/>
    <col min="6660" max="6660" width="5.33203125" style="1" customWidth="1"/>
    <col min="6661" max="6661" width="44.6640625" style="1" customWidth="1"/>
    <col min="6662" max="6662" width="15.88671875" style="1" bestFit="1" customWidth="1"/>
    <col min="6663" max="6663" width="17.33203125" style="1" customWidth="1"/>
    <col min="6664" max="6664" width="16.6640625" style="1" customWidth="1"/>
    <col min="6665" max="6665" width="11.44140625" style="1"/>
    <col min="6666" max="6666" width="16.33203125" style="1" bestFit="1" customWidth="1"/>
    <col min="6667" max="6667" width="21.6640625" style="1" bestFit="1" customWidth="1"/>
    <col min="6668" max="6912" width="11.44140625" style="1"/>
    <col min="6913" max="6914" width="4.33203125" style="1" customWidth="1"/>
    <col min="6915" max="6915" width="5.5546875" style="1" customWidth="1"/>
    <col min="6916" max="6916" width="5.33203125" style="1" customWidth="1"/>
    <col min="6917" max="6917" width="44.6640625" style="1" customWidth="1"/>
    <col min="6918" max="6918" width="15.88671875" style="1" bestFit="1" customWidth="1"/>
    <col min="6919" max="6919" width="17.33203125" style="1" customWidth="1"/>
    <col min="6920" max="6920" width="16.6640625" style="1" customWidth="1"/>
    <col min="6921" max="6921" width="11.44140625" style="1"/>
    <col min="6922" max="6922" width="16.33203125" style="1" bestFit="1" customWidth="1"/>
    <col min="6923" max="6923" width="21.6640625" style="1" bestFit="1" customWidth="1"/>
    <col min="6924" max="7168" width="11.44140625" style="1"/>
    <col min="7169" max="7170" width="4.33203125" style="1" customWidth="1"/>
    <col min="7171" max="7171" width="5.5546875" style="1" customWidth="1"/>
    <col min="7172" max="7172" width="5.33203125" style="1" customWidth="1"/>
    <col min="7173" max="7173" width="44.6640625" style="1" customWidth="1"/>
    <col min="7174" max="7174" width="15.88671875" style="1" bestFit="1" customWidth="1"/>
    <col min="7175" max="7175" width="17.33203125" style="1" customWidth="1"/>
    <col min="7176" max="7176" width="16.6640625" style="1" customWidth="1"/>
    <col min="7177" max="7177" width="11.44140625" style="1"/>
    <col min="7178" max="7178" width="16.33203125" style="1" bestFit="1" customWidth="1"/>
    <col min="7179" max="7179" width="21.6640625" style="1" bestFit="1" customWidth="1"/>
    <col min="7180" max="7424" width="11.44140625" style="1"/>
    <col min="7425" max="7426" width="4.33203125" style="1" customWidth="1"/>
    <col min="7427" max="7427" width="5.5546875" style="1" customWidth="1"/>
    <col min="7428" max="7428" width="5.33203125" style="1" customWidth="1"/>
    <col min="7429" max="7429" width="44.6640625" style="1" customWidth="1"/>
    <col min="7430" max="7430" width="15.88671875" style="1" bestFit="1" customWidth="1"/>
    <col min="7431" max="7431" width="17.33203125" style="1" customWidth="1"/>
    <col min="7432" max="7432" width="16.6640625" style="1" customWidth="1"/>
    <col min="7433" max="7433" width="11.44140625" style="1"/>
    <col min="7434" max="7434" width="16.33203125" style="1" bestFit="1" customWidth="1"/>
    <col min="7435" max="7435" width="21.6640625" style="1" bestFit="1" customWidth="1"/>
    <col min="7436" max="7680" width="11.44140625" style="1"/>
    <col min="7681" max="7682" width="4.33203125" style="1" customWidth="1"/>
    <col min="7683" max="7683" width="5.5546875" style="1" customWidth="1"/>
    <col min="7684" max="7684" width="5.33203125" style="1" customWidth="1"/>
    <col min="7685" max="7685" width="44.6640625" style="1" customWidth="1"/>
    <col min="7686" max="7686" width="15.88671875" style="1" bestFit="1" customWidth="1"/>
    <col min="7687" max="7687" width="17.33203125" style="1" customWidth="1"/>
    <col min="7688" max="7688" width="16.6640625" style="1" customWidth="1"/>
    <col min="7689" max="7689" width="11.44140625" style="1"/>
    <col min="7690" max="7690" width="16.33203125" style="1" bestFit="1" customWidth="1"/>
    <col min="7691" max="7691" width="21.6640625" style="1" bestFit="1" customWidth="1"/>
    <col min="7692" max="7936" width="11.44140625" style="1"/>
    <col min="7937" max="7938" width="4.33203125" style="1" customWidth="1"/>
    <col min="7939" max="7939" width="5.5546875" style="1" customWidth="1"/>
    <col min="7940" max="7940" width="5.33203125" style="1" customWidth="1"/>
    <col min="7941" max="7941" width="44.6640625" style="1" customWidth="1"/>
    <col min="7942" max="7942" width="15.88671875" style="1" bestFit="1" customWidth="1"/>
    <col min="7943" max="7943" width="17.33203125" style="1" customWidth="1"/>
    <col min="7944" max="7944" width="16.6640625" style="1" customWidth="1"/>
    <col min="7945" max="7945" width="11.44140625" style="1"/>
    <col min="7946" max="7946" width="16.33203125" style="1" bestFit="1" customWidth="1"/>
    <col min="7947" max="7947" width="21.6640625" style="1" bestFit="1" customWidth="1"/>
    <col min="7948" max="8192" width="11.44140625" style="1"/>
    <col min="8193" max="8194" width="4.33203125" style="1" customWidth="1"/>
    <col min="8195" max="8195" width="5.5546875" style="1" customWidth="1"/>
    <col min="8196" max="8196" width="5.33203125" style="1" customWidth="1"/>
    <col min="8197" max="8197" width="44.6640625" style="1" customWidth="1"/>
    <col min="8198" max="8198" width="15.88671875" style="1" bestFit="1" customWidth="1"/>
    <col min="8199" max="8199" width="17.33203125" style="1" customWidth="1"/>
    <col min="8200" max="8200" width="16.6640625" style="1" customWidth="1"/>
    <col min="8201" max="8201" width="11.44140625" style="1"/>
    <col min="8202" max="8202" width="16.33203125" style="1" bestFit="1" customWidth="1"/>
    <col min="8203" max="8203" width="21.6640625" style="1" bestFit="1" customWidth="1"/>
    <col min="8204" max="8448" width="11.44140625" style="1"/>
    <col min="8449" max="8450" width="4.33203125" style="1" customWidth="1"/>
    <col min="8451" max="8451" width="5.5546875" style="1" customWidth="1"/>
    <col min="8452" max="8452" width="5.33203125" style="1" customWidth="1"/>
    <col min="8453" max="8453" width="44.6640625" style="1" customWidth="1"/>
    <col min="8454" max="8454" width="15.88671875" style="1" bestFit="1" customWidth="1"/>
    <col min="8455" max="8455" width="17.33203125" style="1" customWidth="1"/>
    <col min="8456" max="8456" width="16.6640625" style="1" customWidth="1"/>
    <col min="8457" max="8457" width="11.44140625" style="1"/>
    <col min="8458" max="8458" width="16.33203125" style="1" bestFit="1" customWidth="1"/>
    <col min="8459" max="8459" width="21.6640625" style="1" bestFit="1" customWidth="1"/>
    <col min="8460" max="8704" width="11.44140625" style="1"/>
    <col min="8705" max="8706" width="4.33203125" style="1" customWidth="1"/>
    <col min="8707" max="8707" width="5.5546875" style="1" customWidth="1"/>
    <col min="8708" max="8708" width="5.33203125" style="1" customWidth="1"/>
    <col min="8709" max="8709" width="44.6640625" style="1" customWidth="1"/>
    <col min="8710" max="8710" width="15.88671875" style="1" bestFit="1" customWidth="1"/>
    <col min="8711" max="8711" width="17.33203125" style="1" customWidth="1"/>
    <col min="8712" max="8712" width="16.6640625" style="1" customWidth="1"/>
    <col min="8713" max="8713" width="11.44140625" style="1"/>
    <col min="8714" max="8714" width="16.33203125" style="1" bestFit="1" customWidth="1"/>
    <col min="8715" max="8715" width="21.6640625" style="1" bestFit="1" customWidth="1"/>
    <col min="8716" max="8960" width="11.44140625" style="1"/>
    <col min="8961" max="8962" width="4.33203125" style="1" customWidth="1"/>
    <col min="8963" max="8963" width="5.5546875" style="1" customWidth="1"/>
    <col min="8964" max="8964" width="5.33203125" style="1" customWidth="1"/>
    <col min="8965" max="8965" width="44.6640625" style="1" customWidth="1"/>
    <col min="8966" max="8966" width="15.88671875" style="1" bestFit="1" customWidth="1"/>
    <col min="8967" max="8967" width="17.33203125" style="1" customWidth="1"/>
    <col min="8968" max="8968" width="16.6640625" style="1" customWidth="1"/>
    <col min="8969" max="8969" width="11.44140625" style="1"/>
    <col min="8970" max="8970" width="16.33203125" style="1" bestFit="1" customWidth="1"/>
    <col min="8971" max="8971" width="21.6640625" style="1" bestFit="1" customWidth="1"/>
    <col min="8972" max="9216" width="11.44140625" style="1"/>
    <col min="9217" max="9218" width="4.33203125" style="1" customWidth="1"/>
    <col min="9219" max="9219" width="5.5546875" style="1" customWidth="1"/>
    <col min="9220" max="9220" width="5.33203125" style="1" customWidth="1"/>
    <col min="9221" max="9221" width="44.6640625" style="1" customWidth="1"/>
    <col min="9222" max="9222" width="15.88671875" style="1" bestFit="1" customWidth="1"/>
    <col min="9223" max="9223" width="17.33203125" style="1" customWidth="1"/>
    <col min="9224" max="9224" width="16.6640625" style="1" customWidth="1"/>
    <col min="9225" max="9225" width="11.44140625" style="1"/>
    <col min="9226" max="9226" width="16.33203125" style="1" bestFit="1" customWidth="1"/>
    <col min="9227" max="9227" width="21.6640625" style="1" bestFit="1" customWidth="1"/>
    <col min="9228" max="9472" width="11.44140625" style="1"/>
    <col min="9473" max="9474" width="4.33203125" style="1" customWidth="1"/>
    <col min="9475" max="9475" width="5.5546875" style="1" customWidth="1"/>
    <col min="9476" max="9476" width="5.33203125" style="1" customWidth="1"/>
    <col min="9477" max="9477" width="44.6640625" style="1" customWidth="1"/>
    <col min="9478" max="9478" width="15.88671875" style="1" bestFit="1" customWidth="1"/>
    <col min="9479" max="9479" width="17.33203125" style="1" customWidth="1"/>
    <col min="9480" max="9480" width="16.6640625" style="1" customWidth="1"/>
    <col min="9481" max="9481" width="11.44140625" style="1"/>
    <col min="9482" max="9482" width="16.33203125" style="1" bestFit="1" customWidth="1"/>
    <col min="9483" max="9483" width="21.6640625" style="1" bestFit="1" customWidth="1"/>
    <col min="9484" max="9728" width="11.44140625" style="1"/>
    <col min="9729" max="9730" width="4.33203125" style="1" customWidth="1"/>
    <col min="9731" max="9731" width="5.5546875" style="1" customWidth="1"/>
    <col min="9732" max="9732" width="5.33203125" style="1" customWidth="1"/>
    <col min="9733" max="9733" width="44.6640625" style="1" customWidth="1"/>
    <col min="9734" max="9734" width="15.88671875" style="1" bestFit="1" customWidth="1"/>
    <col min="9735" max="9735" width="17.33203125" style="1" customWidth="1"/>
    <col min="9736" max="9736" width="16.6640625" style="1" customWidth="1"/>
    <col min="9737" max="9737" width="11.44140625" style="1"/>
    <col min="9738" max="9738" width="16.33203125" style="1" bestFit="1" customWidth="1"/>
    <col min="9739" max="9739" width="21.6640625" style="1" bestFit="1" customWidth="1"/>
    <col min="9740" max="9984" width="11.44140625" style="1"/>
    <col min="9985" max="9986" width="4.33203125" style="1" customWidth="1"/>
    <col min="9987" max="9987" width="5.5546875" style="1" customWidth="1"/>
    <col min="9988" max="9988" width="5.33203125" style="1" customWidth="1"/>
    <col min="9989" max="9989" width="44.6640625" style="1" customWidth="1"/>
    <col min="9990" max="9990" width="15.88671875" style="1" bestFit="1" customWidth="1"/>
    <col min="9991" max="9991" width="17.33203125" style="1" customWidth="1"/>
    <col min="9992" max="9992" width="16.6640625" style="1" customWidth="1"/>
    <col min="9993" max="9993" width="11.44140625" style="1"/>
    <col min="9994" max="9994" width="16.33203125" style="1" bestFit="1" customWidth="1"/>
    <col min="9995" max="9995" width="21.6640625" style="1" bestFit="1" customWidth="1"/>
    <col min="9996" max="10240" width="11.44140625" style="1"/>
    <col min="10241" max="10242" width="4.33203125" style="1" customWidth="1"/>
    <col min="10243" max="10243" width="5.5546875" style="1" customWidth="1"/>
    <col min="10244" max="10244" width="5.33203125" style="1" customWidth="1"/>
    <col min="10245" max="10245" width="44.6640625" style="1" customWidth="1"/>
    <col min="10246" max="10246" width="15.88671875" style="1" bestFit="1" customWidth="1"/>
    <col min="10247" max="10247" width="17.33203125" style="1" customWidth="1"/>
    <col min="10248" max="10248" width="16.6640625" style="1" customWidth="1"/>
    <col min="10249" max="10249" width="11.44140625" style="1"/>
    <col min="10250" max="10250" width="16.33203125" style="1" bestFit="1" customWidth="1"/>
    <col min="10251" max="10251" width="21.6640625" style="1" bestFit="1" customWidth="1"/>
    <col min="10252" max="10496" width="11.44140625" style="1"/>
    <col min="10497" max="10498" width="4.33203125" style="1" customWidth="1"/>
    <col min="10499" max="10499" width="5.5546875" style="1" customWidth="1"/>
    <col min="10500" max="10500" width="5.33203125" style="1" customWidth="1"/>
    <col min="10501" max="10501" width="44.6640625" style="1" customWidth="1"/>
    <col min="10502" max="10502" width="15.88671875" style="1" bestFit="1" customWidth="1"/>
    <col min="10503" max="10503" width="17.33203125" style="1" customWidth="1"/>
    <col min="10504" max="10504" width="16.6640625" style="1" customWidth="1"/>
    <col min="10505" max="10505" width="11.44140625" style="1"/>
    <col min="10506" max="10506" width="16.33203125" style="1" bestFit="1" customWidth="1"/>
    <col min="10507" max="10507" width="21.6640625" style="1" bestFit="1" customWidth="1"/>
    <col min="10508" max="10752" width="11.44140625" style="1"/>
    <col min="10753" max="10754" width="4.33203125" style="1" customWidth="1"/>
    <col min="10755" max="10755" width="5.5546875" style="1" customWidth="1"/>
    <col min="10756" max="10756" width="5.33203125" style="1" customWidth="1"/>
    <col min="10757" max="10757" width="44.6640625" style="1" customWidth="1"/>
    <col min="10758" max="10758" width="15.88671875" style="1" bestFit="1" customWidth="1"/>
    <col min="10759" max="10759" width="17.33203125" style="1" customWidth="1"/>
    <col min="10760" max="10760" width="16.6640625" style="1" customWidth="1"/>
    <col min="10761" max="10761" width="11.44140625" style="1"/>
    <col min="10762" max="10762" width="16.33203125" style="1" bestFit="1" customWidth="1"/>
    <col min="10763" max="10763" width="21.6640625" style="1" bestFit="1" customWidth="1"/>
    <col min="10764" max="11008" width="11.44140625" style="1"/>
    <col min="11009" max="11010" width="4.33203125" style="1" customWidth="1"/>
    <col min="11011" max="11011" width="5.5546875" style="1" customWidth="1"/>
    <col min="11012" max="11012" width="5.33203125" style="1" customWidth="1"/>
    <col min="11013" max="11013" width="44.6640625" style="1" customWidth="1"/>
    <col min="11014" max="11014" width="15.88671875" style="1" bestFit="1" customWidth="1"/>
    <col min="11015" max="11015" width="17.33203125" style="1" customWidth="1"/>
    <col min="11016" max="11016" width="16.6640625" style="1" customWidth="1"/>
    <col min="11017" max="11017" width="11.44140625" style="1"/>
    <col min="11018" max="11018" width="16.33203125" style="1" bestFit="1" customWidth="1"/>
    <col min="11019" max="11019" width="21.6640625" style="1" bestFit="1" customWidth="1"/>
    <col min="11020" max="11264" width="11.44140625" style="1"/>
    <col min="11265" max="11266" width="4.33203125" style="1" customWidth="1"/>
    <col min="11267" max="11267" width="5.5546875" style="1" customWidth="1"/>
    <col min="11268" max="11268" width="5.33203125" style="1" customWidth="1"/>
    <col min="11269" max="11269" width="44.6640625" style="1" customWidth="1"/>
    <col min="11270" max="11270" width="15.88671875" style="1" bestFit="1" customWidth="1"/>
    <col min="11271" max="11271" width="17.33203125" style="1" customWidth="1"/>
    <col min="11272" max="11272" width="16.6640625" style="1" customWidth="1"/>
    <col min="11273" max="11273" width="11.44140625" style="1"/>
    <col min="11274" max="11274" width="16.33203125" style="1" bestFit="1" customWidth="1"/>
    <col min="11275" max="11275" width="21.6640625" style="1" bestFit="1" customWidth="1"/>
    <col min="11276" max="11520" width="11.44140625" style="1"/>
    <col min="11521" max="11522" width="4.33203125" style="1" customWidth="1"/>
    <col min="11523" max="11523" width="5.5546875" style="1" customWidth="1"/>
    <col min="11524" max="11524" width="5.33203125" style="1" customWidth="1"/>
    <col min="11525" max="11525" width="44.6640625" style="1" customWidth="1"/>
    <col min="11526" max="11526" width="15.88671875" style="1" bestFit="1" customWidth="1"/>
    <col min="11527" max="11527" width="17.33203125" style="1" customWidth="1"/>
    <col min="11528" max="11528" width="16.6640625" style="1" customWidth="1"/>
    <col min="11529" max="11529" width="11.44140625" style="1"/>
    <col min="11530" max="11530" width="16.33203125" style="1" bestFit="1" customWidth="1"/>
    <col min="11531" max="11531" width="21.6640625" style="1" bestFit="1" customWidth="1"/>
    <col min="11532" max="11776" width="11.44140625" style="1"/>
    <col min="11777" max="11778" width="4.33203125" style="1" customWidth="1"/>
    <col min="11779" max="11779" width="5.5546875" style="1" customWidth="1"/>
    <col min="11780" max="11780" width="5.33203125" style="1" customWidth="1"/>
    <col min="11781" max="11781" width="44.6640625" style="1" customWidth="1"/>
    <col min="11782" max="11782" width="15.88671875" style="1" bestFit="1" customWidth="1"/>
    <col min="11783" max="11783" width="17.33203125" style="1" customWidth="1"/>
    <col min="11784" max="11784" width="16.6640625" style="1" customWidth="1"/>
    <col min="11785" max="11785" width="11.44140625" style="1"/>
    <col min="11786" max="11786" width="16.33203125" style="1" bestFit="1" customWidth="1"/>
    <col min="11787" max="11787" width="21.6640625" style="1" bestFit="1" customWidth="1"/>
    <col min="11788" max="12032" width="11.44140625" style="1"/>
    <col min="12033" max="12034" width="4.33203125" style="1" customWidth="1"/>
    <col min="12035" max="12035" width="5.5546875" style="1" customWidth="1"/>
    <col min="12036" max="12036" width="5.33203125" style="1" customWidth="1"/>
    <col min="12037" max="12037" width="44.6640625" style="1" customWidth="1"/>
    <col min="12038" max="12038" width="15.88671875" style="1" bestFit="1" customWidth="1"/>
    <col min="12039" max="12039" width="17.33203125" style="1" customWidth="1"/>
    <col min="12040" max="12040" width="16.6640625" style="1" customWidth="1"/>
    <col min="12041" max="12041" width="11.44140625" style="1"/>
    <col min="12042" max="12042" width="16.33203125" style="1" bestFit="1" customWidth="1"/>
    <col min="12043" max="12043" width="21.6640625" style="1" bestFit="1" customWidth="1"/>
    <col min="12044" max="12288" width="11.44140625" style="1"/>
    <col min="12289" max="12290" width="4.33203125" style="1" customWidth="1"/>
    <col min="12291" max="12291" width="5.5546875" style="1" customWidth="1"/>
    <col min="12292" max="12292" width="5.33203125" style="1" customWidth="1"/>
    <col min="12293" max="12293" width="44.6640625" style="1" customWidth="1"/>
    <col min="12294" max="12294" width="15.88671875" style="1" bestFit="1" customWidth="1"/>
    <col min="12295" max="12295" width="17.33203125" style="1" customWidth="1"/>
    <col min="12296" max="12296" width="16.6640625" style="1" customWidth="1"/>
    <col min="12297" max="12297" width="11.44140625" style="1"/>
    <col min="12298" max="12298" width="16.33203125" style="1" bestFit="1" customWidth="1"/>
    <col min="12299" max="12299" width="21.6640625" style="1" bestFit="1" customWidth="1"/>
    <col min="12300" max="12544" width="11.44140625" style="1"/>
    <col min="12545" max="12546" width="4.33203125" style="1" customWidth="1"/>
    <col min="12547" max="12547" width="5.5546875" style="1" customWidth="1"/>
    <col min="12548" max="12548" width="5.33203125" style="1" customWidth="1"/>
    <col min="12549" max="12549" width="44.6640625" style="1" customWidth="1"/>
    <col min="12550" max="12550" width="15.88671875" style="1" bestFit="1" customWidth="1"/>
    <col min="12551" max="12551" width="17.33203125" style="1" customWidth="1"/>
    <col min="12552" max="12552" width="16.6640625" style="1" customWidth="1"/>
    <col min="12553" max="12553" width="11.44140625" style="1"/>
    <col min="12554" max="12554" width="16.33203125" style="1" bestFit="1" customWidth="1"/>
    <col min="12555" max="12555" width="21.6640625" style="1" bestFit="1" customWidth="1"/>
    <col min="12556" max="12800" width="11.44140625" style="1"/>
    <col min="12801" max="12802" width="4.33203125" style="1" customWidth="1"/>
    <col min="12803" max="12803" width="5.5546875" style="1" customWidth="1"/>
    <col min="12804" max="12804" width="5.33203125" style="1" customWidth="1"/>
    <col min="12805" max="12805" width="44.6640625" style="1" customWidth="1"/>
    <col min="12806" max="12806" width="15.88671875" style="1" bestFit="1" customWidth="1"/>
    <col min="12807" max="12807" width="17.33203125" style="1" customWidth="1"/>
    <col min="12808" max="12808" width="16.6640625" style="1" customWidth="1"/>
    <col min="12809" max="12809" width="11.44140625" style="1"/>
    <col min="12810" max="12810" width="16.33203125" style="1" bestFit="1" customWidth="1"/>
    <col min="12811" max="12811" width="21.6640625" style="1" bestFit="1" customWidth="1"/>
    <col min="12812" max="13056" width="11.44140625" style="1"/>
    <col min="13057" max="13058" width="4.33203125" style="1" customWidth="1"/>
    <col min="13059" max="13059" width="5.5546875" style="1" customWidth="1"/>
    <col min="13060" max="13060" width="5.33203125" style="1" customWidth="1"/>
    <col min="13061" max="13061" width="44.6640625" style="1" customWidth="1"/>
    <col min="13062" max="13062" width="15.88671875" style="1" bestFit="1" customWidth="1"/>
    <col min="13063" max="13063" width="17.33203125" style="1" customWidth="1"/>
    <col min="13064" max="13064" width="16.6640625" style="1" customWidth="1"/>
    <col min="13065" max="13065" width="11.44140625" style="1"/>
    <col min="13066" max="13066" width="16.33203125" style="1" bestFit="1" customWidth="1"/>
    <col min="13067" max="13067" width="21.6640625" style="1" bestFit="1" customWidth="1"/>
    <col min="13068" max="13312" width="11.44140625" style="1"/>
    <col min="13313" max="13314" width="4.33203125" style="1" customWidth="1"/>
    <col min="13315" max="13315" width="5.5546875" style="1" customWidth="1"/>
    <col min="13316" max="13316" width="5.33203125" style="1" customWidth="1"/>
    <col min="13317" max="13317" width="44.6640625" style="1" customWidth="1"/>
    <col min="13318" max="13318" width="15.88671875" style="1" bestFit="1" customWidth="1"/>
    <col min="13319" max="13319" width="17.33203125" style="1" customWidth="1"/>
    <col min="13320" max="13320" width="16.6640625" style="1" customWidth="1"/>
    <col min="13321" max="13321" width="11.44140625" style="1"/>
    <col min="13322" max="13322" width="16.33203125" style="1" bestFit="1" customWidth="1"/>
    <col min="13323" max="13323" width="21.6640625" style="1" bestFit="1" customWidth="1"/>
    <col min="13324" max="13568" width="11.44140625" style="1"/>
    <col min="13569" max="13570" width="4.33203125" style="1" customWidth="1"/>
    <col min="13571" max="13571" width="5.5546875" style="1" customWidth="1"/>
    <col min="13572" max="13572" width="5.33203125" style="1" customWidth="1"/>
    <col min="13573" max="13573" width="44.6640625" style="1" customWidth="1"/>
    <col min="13574" max="13574" width="15.88671875" style="1" bestFit="1" customWidth="1"/>
    <col min="13575" max="13575" width="17.33203125" style="1" customWidth="1"/>
    <col min="13576" max="13576" width="16.6640625" style="1" customWidth="1"/>
    <col min="13577" max="13577" width="11.44140625" style="1"/>
    <col min="13578" max="13578" width="16.33203125" style="1" bestFit="1" customWidth="1"/>
    <col min="13579" max="13579" width="21.6640625" style="1" bestFit="1" customWidth="1"/>
    <col min="13580" max="13824" width="11.44140625" style="1"/>
    <col min="13825" max="13826" width="4.33203125" style="1" customWidth="1"/>
    <col min="13827" max="13827" width="5.5546875" style="1" customWidth="1"/>
    <col min="13828" max="13828" width="5.33203125" style="1" customWidth="1"/>
    <col min="13829" max="13829" width="44.6640625" style="1" customWidth="1"/>
    <col min="13830" max="13830" width="15.88671875" style="1" bestFit="1" customWidth="1"/>
    <col min="13831" max="13831" width="17.33203125" style="1" customWidth="1"/>
    <col min="13832" max="13832" width="16.6640625" style="1" customWidth="1"/>
    <col min="13833" max="13833" width="11.44140625" style="1"/>
    <col min="13834" max="13834" width="16.33203125" style="1" bestFit="1" customWidth="1"/>
    <col min="13835" max="13835" width="21.6640625" style="1" bestFit="1" customWidth="1"/>
    <col min="13836" max="14080" width="11.44140625" style="1"/>
    <col min="14081" max="14082" width="4.33203125" style="1" customWidth="1"/>
    <col min="14083" max="14083" width="5.5546875" style="1" customWidth="1"/>
    <col min="14084" max="14084" width="5.33203125" style="1" customWidth="1"/>
    <col min="14085" max="14085" width="44.6640625" style="1" customWidth="1"/>
    <col min="14086" max="14086" width="15.88671875" style="1" bestFit="1" customWidth="1"/>
    <col min="14087" max="14087" width="17.33203125" style="1" customWidth="1"/>
    <col min="14088" max="14088" width="16.6640625" style="1" customWidth="1"/>
    <col min="14089" max="14089" width="11.44140625" style="1"/>
    <col min="14090" max="14090" width="16.33203125" style="1" bestFit="1" customWidth="1"/>
    <col min="14091" max="14091" width="21.6640625" style="1" bestFit="1" customWidth="1"/>
    <col min="14092" max="14336" width="11.44140625" style="1"/>
    <col min="14337" max="14338" width="4.33203125" style="1" customWidth="1"/>
    <col min="14339" max="14339" width="5.5546875" style="1" customWidth="1"/>
    <col min="14340" max="14340" width="5.33203125" style="1" customWidth="1"/>
    <col min="14341" max="14341" width="44.6640625" style="1" customWidth="1"/>
    <col min="14342" max="14342" width="15.88671875" style="1" bestFit="1" customWidth="1"/>
    <col min="14343" max="14343" width="17.33203125" style="1" customWidth="1"/>
    <col min="14344" max="14344" width="16.6640625" style="1" customWidth="1"/>
    <col min="14345" max="14345" width="11.44140625" style="1"/>
    <col min="14346" max="14346" width="16.33203125" style="1" bestFit="1" customWidth="1"/>
    <col min="14347" max="14347" width="21.6640625" style="1" bestFit="1" customWidth="1"/>
    <col min="14348" max="14592" width="11.44140625" style="1"/>
    <col min="14593" max="14594" width="4.33203125" style="1" customWidth="1"/>
    <col min="14595" max="14595" width="5.5546875" style="1" customWidth="1"/>
    <col min="14596" max="14596" width="5.33203125" style="1" customWidth="1"/>
    <col min="14597" max="14597" width="44.6640625" style="1" customWidth="1"/>
    <col min="14598" max="14598" width="15.88671875" style="1" bestFit="1" customWidth="1"/>
    <col min="14599" max="14599" width="17.33203125" style="1" customWidth="1"/>
    <col min="14600" max="14600" width="16.6640625" style="1" customWidth="1"/>
    <col min="14601" max="14601" width="11.44140625" style="1"/>
    <col min="14602" max="14602" width="16.33203125" style="1" bestFit="1" customWidth="1"/>
    <col min="14603" max="14603" width="21.6640625" style="1" bestFit="1" customWidth="1"/>
    <col min="14604" max="14848" width="11.44140625" style="1"/>
    <col min="14849" max="14850" width="4.33203125" style="1" customWidth="1"/>
    <col min="14851" max="14851" width="5.5546875" style="1" customWidth="1"/>
    <col min="14852" max="14852" width="5.33203125" style="1" customWidth="1"/>
    <col min="14853" max="14853" width="44.6640625" style="1" customWidth="1"/>
    <col min="14854" max="14854" width="15.88671875" style="1" bestFit="1" customWidth="1"/>
    <col min="14855" max="14855" width="17.33203125" style="1" customWidth="1"/>
    <col min="14856" max="14856" width="16.6640625" style="1" customWidth="1"/>
    <col min="14857" max="14857" width="11.44140625" style="1"/>
    <col min="14858" max="14858" width="16.33203125" style="1" bestFit="1" customWidth="1"/>
    <col min="14859" max="14859" width="21.6640625" style="1" bestFit="1" customWidth="1"/>
    <col min="14860" max="15104" width="11.44140625" style="1"/>
    <col min="15105" max="15106" width="4.33203125" style="1" customWidth="1"/>
    <col min="15107" max="15107" width="5.5546875" style="1" customWidth="1"/>
    <col min="15108" max="15108" width="5.33203125" style="1" customWidth="1"/>
    <col min="15109" max="15109" width="44.6640625" style="1" customWidth="1"/>
    <col min="15110" max="15110" width="15.88671875" style="1" bestFit="1" customWidth="1"/>
    <col min="15111" max="15111" width="17.33203125" style="1" customWidth="1"/>
    <col min="15112" max="15112" width="16.6640625" style="1" customWidth="1"/>
    <col min="15113" max="15113" width="11.44140625" style="1"/>
    <col min="15114" max="15114" width="16.33203125" style="1" bestFit="1" customWidth="1"/>
    <col min="15115" max="15115" width="21.6640625" style="1" bestFit="1" customWidth="1"/>
    <col min="15116" max="15360" width="11.44140625" style="1"/>
    <col min="15361" max="15362" width="4.33203125" style="1" customWidth="1"/>
    <col min="15363" max="15363" width="5.5546875" style="1" customWidth="1"/>
    <col min="15364" max="15364" width="5.33203125" style="1" customWidth="1"/>
    <col min="15365" max="15365" width="44.6640625" style="1" customWidth="1"/>
    <col min="15366" max="15366" width="15.88671875" style="1" bestFit="1" customWidth="1"/>
    <col min="15367" max="15367" width="17.33203125" style="1" customWidth="1"/>
    <col min="15368" max="15368" width="16.6640625" style="1" customWidth="1"/>
    <col min="15369" max="15369" width="11.44140625" style="1"/>
    <col min="15370" max="15370" width="16.33203125" style="1" bestFit="1" customWidth="1"/>
    <col min="15371" max="15371" width="21.6640625" style="1" bestFit="1" customWidth="1"/>
    <col min="15372" max="15616" width="11.44140625" style="1"/>
    <col min="15617" max="15618" width="4.33203125" style="1" customWidth="1"/>
    <col min="15619" max="15619" width="5.5546875" style="1" customWidth="1"/>
    <col min="15620" max="15620" width="5.33203125" style="1" customWidth="1"/>
    <col min="15621" max="15621" width="44.6640625" style="1" customWidth="1"/>
    <col min="15622" max="15622" width="15.88671875" style="1" bestFit="1" customWidth="1"/>
    <col min="15623" max="15623" width="17.33203125" style="1" customWidth="1"/>
    <col min="15624" max="15624" width="16.6640625" style="1" customWidth="1"/>
    <col min="15625" max="15625" width="11.44140625" style="1"/>
    <col min="15626" max="15626" width="16.33203125" style="1" bestFit="1" customWidth="1"/>
    <col min="15627" max="15627" width="21.6640625" style="1" bestFit="1" customWidth="1"/>
    <col min="15628" max="15872" width="11.44140625" style="1"/>
    <col min="15873" max="15874" width="4.33203125" style="1" customWidth="1"/>
    <col min="15875" max="15875" width="5.5546875" style="1" customWidth="1"/>
    <col min="15876" max="15876" width="5.33203125" style="1" customWidth="1"/>
    <col min="15877" max="15877" width="44.6640625" style="1" customWidth="1"/>
    <col min="15878" max="15878" width="15.88671875" style="1" bestFit="1" customWidth="1"/>
    <col min="15879" max="15879" width="17.33203125" style="1" customWidth="1"/>
    <col min="15880" max="15880" width="16.6640625" style="1" customWidth="1"/>
    <col min="15881" max="15881" width="11.44140625" style="1"/>
    <col min="15882" max="15882" width="16.33203125" style="1" bestFit="1" customWidth="1"/>
    <col min="15883" max="15883" width="21.6640625" style="1" bestFit="1" customWidth="1"/>
    <col min="15884" max="16128" width="11.44140625" style="1"/>
    <col min="16129" max="16130" width="4.33203125" style="1" customWidth="1"/>
    <col min="16131" max="16131" width="5.5546875" style="1" customWidth="1"/>
    <col min="16132" max="16132" width="5.33203125" style="1" customWidth="1"/>
    <col min="16133" max="16133" width="44.6640625" style="1" customWidth="1"/>
    <col min="16134" max="16134" width="15.88671875" style="1" bestFit="1" customWidth="1"/>
    <col min="16135" max="16135" width="17.33203125" style="1" customWidth="1"/>
    <col min="16136" max="16136" width="16.6640625" style="1" customWidth="1"/>
    <col min="16137" max="16137" width="11.44140625" style="1"/>
    <col min="16138" max="16138" width="16.33203125" style="1" bestFit="1" customWidth="1"/>
    <col min="16139" max="16139" width="21.6640625" style="1" bestFit="1" customWidth="1"/>
    <col min="16140" max="16384" width="11.44140625" style="1"/>
  </cols>
  <sheetData>
    <row r="2" spans="1:10" ht="13.8" x14ac:dyDescent="0.25">
      <c r="A2" s="138"/>
      <c r="B2" s="138"/>
      <c r="C2" s="138"/>
      <c r="D2" s="138"/>
      <c r="E2" s="138"/>
      <c r="F2" s="138"/>
      <c r="G2" s="138"/>
      <c r="H2" s="138"/>
    </row>
    <row r="3" spans="1:10" ht="48" customHeight="1" x14ac:dyDescent="0.25">
      <c r="A3" s="139" t="s">
        <v>128</v>
      </c>
      <c r="B3" s="139"/>
      <c r="C3" s="139"/>
      <c r="D3" s="139"/>
      <c r="E3" s="139"/>
      <c r="F3" s="139"/>
      <c r="G3" s="139"/>
      <c r="H3" s="139"/>
    </row>
    <row r="4" spans="1:10" s="94" customFormat="1" ht="26.25" customHeight="1" x14ac:dyDescent="0.25">
      <c r="A4" s="139" t="s">
        <v>0</v>
      </c>
      <c r="B4" s="139"/>
      <c r="C4" s="139"/>
      <c r="D4" s="139"/>
      <c r="E4" s="139"/>
      <c r="F4" s="139"/>
      <c r="G4" s="140"/>
      <c r="H4" s="140"/>
    </row>
    <row r="5" spans="1:10" ht="15.75" customHeight="1" x14ac:dyDescent="0.3">
      <c r="A5" s="95"/>
      <c r="B5" s="96"/>
      <c r="C5" s="96"/>
      <c r="D5" s="96"/>
      <c r="E5" s="96"/>
    </row>
    <row r="6" spans="1:10" ht="27.75" customHeight="1" x14ac:dyDescent="0.3">
      <c r="A6" s="97"/>
      <c r="B6" s="98"/>
      <c r="C6" s="98"/>
      <c r="D6" s="99"/>
      <c r="E6" s="100"/>
      <c r="F6" s="101" t="s">
        <v>1</v>
      </c>
      <c r="G6" s="101" t="s">
        <v>2</v>
      </c>
      <c r="H6" s="102" t="s">
        <v>3</v>
      </c>
      <c r="I6" s="103"/>
    </row>
    <row r="7" spans="1:10" ht="27.75" customHeight="1" x14ac:dyDescent="0.3">
      <c r="A7" s="141" t="s">
        <v>4</v>
      </c>
      <c r="B7" s="142"/>
      <c r="C7" s="142"/>
      <c r="D7" s="142"/>
      <c r="E7" s="143"/>
      <c r="F7" s="104">
        <f>F8+F9</f>
        <v>1358000</v>
      </c>
      <c r="G7" s="104">
        <f>G8+G9</f>
        <v>1358000</v>
      </c>
      <c r="H7" s="104">
        <f>H8+H9</f>
        <v>1358000</v>
      </c>
      <c r="I7" s="105"/>
    </row>
    <row r="8" spans="1:10" ht="22.5" customHeight="1" x14ac:dyDescent="0.3">
      <c r="A8" s="144" t="s">
        <v>5</v>
      </c>
      <c r="B8" s="145"/>
      <c r="C8" s="145"/>
      <c r="D8" s="145"/>
      <c r="E8" s="146"/>
      <c r="F8" s="106">
        <f>'PLAN PRIHODA'!B5+'PLAN PRIHODA'!C6+'PLAN PRIHODA'!B7</f>
        <v>1358000</v>
      </c>
      <c r="G8" s="106">
        <f>'PLAN RASHODA I IZDATAKA'!M5</f>
        <v>1358000</v>
      </c>
      <c r="H8" s="106">
        <f>'PLAN RASHODA I IZDATAKA'!N5</f>
        <v>1358000</v>
      </c>
    </row>
    <row r="9" spans="1:10" ht="22.5" customHeight="1" x14ac:dyDescent="0.3">
      <c r="A9" s="147" t="s">
        <v>6</v>
      </c>
      <c r="B9" s="146"/>
      <c r="C9" s="146"/>
      <c r="D9" s="146"/>
      <c r="E9" s="146"/>
      <c r="F9" s="106">
        <v>0</v>
      </c>
      <c r="G9" s="106">
        <v>0</v>
      </c>
      <c r="H9" s="106">
        <v>0</v>
      </c>
    </row>
    <row r="10" spans="1:10" ht="22.5" customHeight="1" x14ac:dyDescent="0.3">
      <c r="A10" s="107" t="s">
        <v>7</v>
      </c>
      <c r="B10" s="108"/>
      <c r="C10" s="108"/>
      <c r="D10" s="108"/>
      <c r="E10" s="108"/>
      <c r="F10" s="104">
        <f>+F11+F12</f>
        <v>1358000</v>
      </c>
      <c r="G10" s="104">
        <f>+G11+G12</f>
        <v>1358000</v>
      </c>
      <c r="H10" s="104">
        <f>+H11+H12</f>
        <v>1358000</v>
      </c>
    </row>
    <row r="11" spans="1:10" ht="22.5" customHeight="1" x14ac:dyDescent="0.3">
      <c r="A11" s="148" t="s">
        <v>8</v>
      </c>
      <c r="B11" s="145"/>
      <c r="C11" s="145"/>
      <c r="D11" s="145"/>
      <c r="E11" s="149"/>
      <c r="F11" s="106">
        <f>'PLAN RASHODA I IZDATAKA'!D4</f>
        <v>1358000</v>
      </c>
      <c r="G11" s="106">
        <f>G8</f>
        <v>1358000</v>
      </c>
      <c r="H11" s="109">
        <f>H8</f>
        <v>1358000</v>
      </c>
      <c r="I11" s="84"/>
      <c r="J11" s="84"/>
    </row>
    <row r="12" spans="1:10" ht="22.5" customHeight="1" x14ac:dyDescent="0.3">
      <c r="A12" s="147" t="s">
        <v>9</v>
      </c>
      <c r="B12" s="146"/>
      <c r="C12" s="146"/>
      <c r="D12" s="146"/>
      <c r="E12" s="146"/>
      <c r="F12" s="106">
        <v>0</v>
      </c>
      <c r="G12" s="106">
        <v>0</v>
      </c>
      <c r="H12" s="109">
        <v>0</v>
      </c>
      <c r="I12" s="84"/>
      <c r="J12" s="84"/>
    </row>
    <row r="13" spans="1:10" ht="22.5" customHeight="1" x14ac:dyDescent="0.3">
      <c r="A13" s="150" t="s">
        <v>10</v>
      </c>
      <c r="B13" s="142"/>
      <c r="C13" s="142"/>
      <c r="D13" s="142"/>
      <c r="E13" s="142"/>
      <c r="F13" s="110">
        <f>+F7-F10</f>
        <v>0</v>
      </c>
      <c r="G13" s="110">
        <f t="shared" ref="G13:H13" si="0">+G7-G10</f>
        <v>0</v>
      </c>
      <c r="H13" s="110">
        <f t="shared" si="0"/>
        <v>0</v>
      </c>
      <c r="J13" s="84"/>
    </row>
    <row r="14" spans="1:10" ht="25.5" customHeight="1" x14ac:dyDescent="0.25">
      <c r="A14" s="139"/>
      <c r="B14" s="151"/>
      <c r="C14" s="151"/>
      <c r="D14" s="151"/>
      <c r="E14" s="151"/>
      <c r="F14" s="152"/>
      <c r="G14" s="152"/>
      <c r="H14" s="152"/>
    </row>
    <row r="15" spans="1:10" ht="27.75" customHeight="1" x14ac:dyDescent="0.3">
      <c r="A15" s="97"/>
      <c r="B15" s="98"/>
      <c r="C15" s="98"/>
      <c r="D15" s="99"/>
      <c r="E15" s="100"/>
      <c r="F15" s="101" t="s">
        <v>1</v>
      </c>
      <c r="G15" s="101" t="s">
        <v>2</v>
      </c>
      <c r="H15" s="102" t="s">
        <v>3</v>
      </c>
      <c r="J15" s="84"/>
    </row>
    <row r="16" spans="1:10" ht="30.75" customHeight="1" x14ac:dyDescent="0.3">
      <c r="A16" s="153" t="s">
        <v>11</v>
      </c>
      <c r="B16" s="154"/>
      <c r="C16" s="154"/>
      <c r="D16" s="154"/>
      <c r="E16" s="155"/>
      <c r="F16" s="111">
        <v>0</v>
      </c>
      <c r="G16" s="111">
        <v>0</v>
      </c>
      <c r="H16" s="112">
        <v>0</v>
      </c>
      <c r="J16" s="84"/>
    </row>
    <row r="17" spans="1:11" ht="34.5" customHeight="1" x14ac:dyDescent="0.3">
      <c r="A17" s="135" t="s">
        <v>12</v>
      </c>
      <c r="B17" s="136"/>
      <c r="C17" s="136"/>
      <c r="D17" s="136"/>
      <c r="E17" s="137"/>
      <c r="F17" s="113">
        <v>0</v>
      </c>
      <c r="G17" s="113">
        <v>0</v>
      </c>
      <c r="H17" s="110">
        <v>0</v>
      </c>
      <c r="J17" s="84"/>
    </row>
    <row r="18" spans="1:11" s="89" customFormat="1" ht="25.5" customHeight="1" x14ac:dyDescent="0.3">
      <c r="A18" s="158"/>
      <c r="B18" s="151"/>
      <c r="C18" s="151"/>
      <c r="D18" s="151"/>
      <c r="E18" s="151"/>
      <c r="F18" s="152"/>
      <c r="G18" s="152"/>
      <c r="H18" s="152"/>
      <c r="J18" s="114"/>
    </row>
    <row r="19" spans="1:11" s="89" customFormat="1" ht="27.75" customHeight="1" x14ac:dyDescent="0.3">
      <c r="A19" s="97"/>
      <c r="B19" s="98"/>
      <c r="C19" s="98"/>
      <c r="D19" s="99"/>
      <c r="E19" s="100"/>
      <c r="F19" s="101" t="s">
        <v>1</v>
      </c>
      <c r="G19" s="101" t="s">
        <v>2</v>
      </c>
      <c r="H19" s="102" t="s">
        <v>3</v>
      </c>
      <c r="J19" s="114"/>
      <c r="K19" s="114"/>
    </row>
    <row r="20" spans="1:11" s="89" customFormat="1" ht="22.5" customHeight="1" x14ac:dyDescent="0.3">
      <c r="A20" s="144" t="s">
        <v>13</v>
      </c>
      <c r="B20" s="145"/>
      <c r="C20" s="145"/>
      <c r="D20" s="145"/>
      <c r="E20" s="145"/>
      <c r="F20" s="106">
        <v>0</v>
      </c>
      <c r="G20" s="106">
        <v>0</v>
      </c>
      <c r="H20" s="106">
        <v>0</v>
      </c>
      <c r="J20" s="114"/>
    </row>
    <row r="21" spans="1:11" s="89" customFormat="1" ht="33.75" customHeight="1" x14ac:dyDescent="0.3">
      <c r="A21" s="144" t="s">
        <v>14</v>
      </c>
      <c r="B21" s="145"/>
      <c r="C21" s="145"/>
      <c r="D21" s="145"/>
      <c r="E21" s="145"/>
      <c r="F21" s="106">
        <v>0</v>
      </c>
      <c r="G21" s="106">
        <v>0</v>
      </c>
      <c r="H21" s="106">
        <v>0</v>
      </c>
    </row>
    <row r="22" spans="1:11" s="89" customFormat="1" ht="22.5" customHeight="1" x14ac:dyDescent="0.3">
      <c r="A22" s="150" t="s">
        <v>15</v>
      </c>
      <c r="B22" s="142"/>
      <c r="C22" s="142"/>
      <c r="D22" s="142"/>
      <c r="E22" s="142"/>
      <c r="F22" s="104">
        <f>F20-F21</f>
        <v>0</v>
      </c>
      <c r="G22" s="104">
        <f>G20-G21</f>
        <v>0</v>
      </c>
      <c r="H22" s="104">
        <f>H20-H21</f>
        <v>0</v>
      </c>
      <c r="J22" s="115"/>
      <c r="K22" s="114"/>
    </row>
    <row r="23" spans="1:11" s="89" customFormat="1" ht="25.5" customHeight="1" x14ac:dyDescent="0.3">
      <c r="A23" s="158"/>
      <c r="B23" s="151"/>
      <c r="C23" s="151"/>
      <c r="D23" s="151"/>
      <c r="E23" s="151"/>
      <c r="F23" s="152"/>
      <c r="G23" s="152"/>
      <c r="H23" s="152"/>
    </row>
    <row r="24" spans="1:11" s="89" customFormat="1" ht="22.5" customHeight="1" x14ac:dyDescent="0.3">
      <c r="A24" s="148" t="s">
        <v>16</v>
      </c>
      <c r="B24" s="145"/>
      <c r="C24" s="145"/>
      <c r="D24" s="145"/>
      <c r="E24" s="145"/>
      <c r="F24" s="106">
        <f>IF((F13+F17+F22)&lt;&gt;0,"NESLAGANJE ZBROJA",(F13+F17+F22))</f>
        <v>0</v>
      </c>
      <c r="G24" s="106">
        <f>IF((G13+G17+G22)&lt;&gt;0,"NESLAGANJE ZBROJA",(G13+G17+G22))</f>
        <v>0</v>
      </c>
      <c r="H24" s="106">
        <f>IF((H13+H17+H22)&lt;&gt;0,"NESLAGANJE ZBROJA",(H13+H17+H22))</f>
        <v>0</v>
      </c>
    </row>
    <row r="25" spans="1:11" s="89" customFormat="1" ht="18" customHeight="1" x14ac:dyDescent="0.3">
      <c r="A25" s="116"/>
      <c r="B25" s="96"/>
      <c r="C25" s="96"/>
      <c r="D25" s="96"/>
      <c r="E25" s="96"/>
    </row>
    <row r="26" spans="1:11" ht="42" customHeight="1" x14ac:dyDescent="0.3">
      <c r="A26" s="156" t="s">
        <v>17</v>
      </c>
      <c r="B26" s="157"/>
      <c r="C26" s="157"/>
      <c r="D26" s="157"/>
      <c r="E26" s="157"/>
      <c r="F26" s="157"/>
      <c r="G26" s="157"/>
      <c r="H26" s="157"/>
    </row>
    <row r="27" spans="1:11" x14ac:dyDescent="0.25">
      <c r="E27" s="118"/>
    </row>
    <row r="31" spans="1:11" x14ac:dyDescent="0.25">
      <c r="F31" s="84"/>
      <c r="G31" s="84"/>
      <c r="H31" s="84"/>
    </row>
    <row r="32" spans="1:11" x14ac:dyDescent="0.25">
      <c r="F32" s="84"/>
      <c r="G32" s="84"/>
      <c r="H32" s="84"/>
    </row>
    <row r="33" spans="5:8" x14ac:dyDescent="0.25">
      <c r="E33" s="119"/>
      <c r="F33" s="86"/>
      <c r="G33" s="86"/>
      <c r="H33" s="86"/>
    </row>
    <row r="34" spans="5:8" x14ac:dyDescent="0.25">
      <c r="E34" s="119"/>
      <c r="F34" s="84"/>
      <c r="G34" s="84"/>
      <c r="H34" s="84"/>
    </row>
    <row r="35" spans="5:8" x14ac:dyDescent="0.25">
      <c r="E35" s="119"/>
      <c r="F35" s="84"/>
      <c r="G35" s="84"/>
      <c r="H35" s="84"/>
    </row>
    <row r="36" spans="5:8" x14ac:dyDescent="0.25">
      <c r="E36" s="119"/>
      <c r="F36" s="84"/>
      <c r="G36" s="84"/>
      <c r="H36" s="84"/>
    </row>
    <row r="37" spans="5:8" x14ac:dyDescent="0.25">
      <c r="E37" s="119"/>
      <c r="F37" s="84"/>
      <c r="G37" s="84"/>
      <c r="H37" s="84"/>
    </row>
    <row r="38" spans="5:8" x14ac:dyDescent="0.25">
      <c r="E38" s="119"/>
    </row>
    <row r="43" spans="5:8" x14ac:dyDescent="0.25">
      <c r="F43" s="84"/>
    </row>
    <row r="44" spans="5:8" x14ac:dyDescent="0.25">
      <c r="F44" s="84"/>
    </row>
    <row r="45" spans="5:8" x14ac:dyDescent="0.25">
      <c r="F45" s="84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10F18-7A96-4D2C-A0F6-26C5FA408218}">
  <dimension ref="A1:H150"/>
  <sheetViews>
    <sheetView view="pageBreakPreview" topLeftCell="A15" zoomScale="60" zoomScaleNormal="100" workbookViewId="0">
      <selection activeCell="B7" sqref="B7"/>
    </sheetView>
  </sheetViews>
  <sheetFormatPr defaultColWidth="11.44140625" defaultRowHeight="13.2" x14ac:dyDescent="0.25"/>
  <cols>
    <col min="1" max="1" width="16" style="59" customWidth="1"/>
    <col min="2" max="3" width="17.5546875" style="59" customWidth="1"/>
    <col min="4" max="4" width="17.5546875" style="92" customWidth="1"/>
    <col min="5" max="8" width="17.5546875" style="1" customWidth="1"/>
    <col min="9" max="9" width="7.88671875" style="1" customWidth="1"/>
    <col min="10" max="10" width="14.33203125" style="1" customWidth="1"/>
    <col min="11" max="11" width="7.88671875" style="1" customWidth="1"/>
    <col min="12" max="256" width="11.44140625" style="1"/>
    <col min="257" max="257" width="16" style="1" customWidth="1"/>
    <col min="258" max="264" width="17.5546875" style="1" customWidth="1"/>
    <col min="265" max="265" width="7.88671875" style="1" customWidth="1"/>
    <col min="266" max="266" width="14.33203125" style="1" customWidth="1"/>
    <col min="267" max="267" width="7.88671875" style="1" customWidth="1"/>
    <col min="268" max="512" width="11.44140625" style="1"/>
    <col min="513" max="513" width="16" style="1" customWidth="1"/>
    <col min="514" max="520" width="17.5546875" style="1" customWidth="1"/>
    <col min="521" max="521" width="7.88671875" style="1" customWidth="1"/>
    <col min="522" max="522" width="14.33203125" style="1" customWidth="1"/>
    <col min="523" max="523" width="7.88671875" style="1" customWidth="1"/>
    <col min="524" max="768" width="11.44140625" style="1"/>
    <col min="769" max="769" width="16" style="1" customWidth="1"/>
    <col min="770" max="776" width="17.5546875" style="1" customWidth="1"/>
    <col min="777" max="777" width="7.88671875" style="1" customWidth="1"/>
    <col min="778" max="778" width="14.33203125" style="1" customWidth="1"/>
    <col min="779" max="779" width="7.88671875" style="1" customWidth="1"/>
    <col min="780" max="1024" width="11.44140625" style="1"/>
    <col min="1025" max="1025" width="16" style="1" customWidth="1"/>
    <col min="1026" max="1032" width="17.5546875" style="1" customWidth="1"/>
    <col min="1033" max="1033" width="7.88671875" style="1" customWidth="1"/>
    <col min="1034" max="1034" width="14.33203125" style="1" customWidth="1"/>
    <col min="1035" max="1035" width="7.88671875" style="1" customWidth="1"/>
    <col min="1036" max="1280" width="11.44140625" style="1"/>
    <col min="1281" max="1281" width="16" style="1" customWidth="1"/>
    <col min="1282" max="1288" width="17.5546875" style="1" customWidth="1"/>
    <col min="1289" max="1289" width="7.88671875" style="1" customWidth="1"/>
    <col min="1290" max="1290" width="14.33203125" style="1" customWidth="1"/>
    <col min="1291" max="1291" width="7.88671875" style="1" customWidth="1"/>
    <col min="1292" max="1536" width="11.44140625" style="1"/>
    <col min="1537" max="1537" width="16" style="1" customWidth="1"/>
    <col min="1538" max="1544" width="17.5546875" style="1" customWidth="1"/>
    <col min="1545" max="1545" width="7.88671875" style="1" customWidth="1"/>
    <col min="1546" max="1546" width="14.33203125" style="1" customWidth="1"/>
    <col min="1547" max="1547" width="7.88671875" style="1" customWidth="1"/>
    <col min="1548" max="1792" width="11.44140625" style="1"/>
    <col min="1793" max="1793" width="16" style="1" customWidth="1"/>
    <col min="1794" max="1800" width="17.5546875" style="1" customWidth="1"/>
    <col min="1801" max="1801" width="7.88671875" style="1" customWidth="1"/>
    <col min="1802" max="1802" width="14.33203125" style="1" customWidth="1"/>
    <col min="1803" max="1803" width="7.88671875" style="1" customWidth="1"/>
    <col min="1804" max="2048" width="11.44140625" style="1"/>
    <col min="2049" max="2049" width="16" style="1" customWidth="1"/>
    <col min="2050" max="2056" width="17.5546875" style="1" customWidth="1"/>
    <col min="2057" max="2057" width="7.88671875" style="1" customWidth="1"/>
    <col min="2058" max="2058" width="14.33203125" style="1" customWidth="1"/>
    <col min="2059" max="2059" width="7.88671875" style="1" customWidth="1"/>
    <col min="2060" max="2304" width="11.44140625" style="1"/>
    <col min="2305" max="2305" width="16" style="1" customWidth="1"/>
    <col min="2306" max="2312" width="17.5546875" style="1" customWidth="1"/>
    <col min="2313" max="2313" width="7.88671875" style="1" customWidth="1"/>
    <col min="2314" max="2314" width="14.33203125" style="1" customWidth="1"/>
    <col min="2315" max="2315" width="7.88671875" style="1" customWidth="1"/>
    <col min="2316" max="2560" width="11.44140625" style="1"/>
    <col min="2561" max="2561" width="16" style="1" customWidth="1"/>
    <col min="2562" max="2568" width="17.5546875" style="1" customWidth="1"/>
    <col min="2569" max="2569" width="7.88671875" style="1" customWidth="1"/>
    <col min="2570" max="2570" width="14.33203125" style="1" customWidth="1"/>
    <col min="2571" max="2571" width="7.88671875" style="1" customWidth="1"/>
    <col min="2572" max="2816" width="11.44140625" style="1"/>
    <col min="2817" max="2817" width="16" style="1" customWidth="1"/>
    <col min="2818" max="2824" width="17.5546875" style="1" customWidth="1"/>
    <col min="2825" max="2825" width="7.88671875" style="1" customWidth="1"/>
    <col min="2826" max="2826" width="14.33203125" style="1" customWidth="1"/>
    <col min="2827" max="2827" width="7.88671875" style="1" customWidth="1"/>
    <col min="2828" max="3072" width="11.44140625" style="1"/>
    <col min="3073" max="3073" width="16" style="1" customWidth="1"/>
    <col min="3074" max="3080" width="17.5546875" style="1" customWidth="1"/>
    <col min="3081" max="3081" width="7.88671875" style="1" customWidth="1"/>
    <col min="3082" max="3082" width="14.33203125" style="1" customWidth="1"/>
    <col min="3083" max="3083" width="7.88671875" style="1" customWidth="1"/>
    <col min="3084" max="3328" width="11.44140625" style="1"/>
    <col min="3329" max="3329" width="16" style="1" customWidth="1"/>
    <col min="3330" max="3336" width="17.5546875" style="1" customWidth="1"/>
    <col min="3337" max="3337" width="7.88671875" style="1" customWidth="1"/>
    <col min="3338" max="3338" width="14.33203125" style="1" customWidth="1"/>
    <col min="3339" max="3339" width="7.88671875" style="1" customWidth="1"/>
    <col min="3340" max="3584" width="11.44140625" style="1"/>
    <col min="3585" max="3585" width="16" style="1" customWidth="1"/>
    <col min="3586" max="3592" width="17.5546875" style="1" customWidth="1"/>
    <col min="3593" max="3593" width="7.88671875" style="1" customWidth="1"/>
    <col min="3594" max="3594" width="14.33203125" style="1" customWidth="1"/>
    <col min="3595" max="3595" width="7.88671875" style="1" customWidth="1"/>
    <col min="3596" max="3840" width="11.44140625" style="1"/>
    <col min="3841" max="3841" width="16" style="1" customWidth="1"/>
    <col min="3842" max="3848" width="17.5546875" style="1" customWidth="1"/>
    <col min="3849" max="3849" width="7.88671875" style="1" customWidth="1"/>
    <col min="3850" max="3850" width="14.33203125" style="1" customWidth="1"/>
    <col min="3851" max="3851" width="7.88671875" style="1" customWidth="1"/>
    <col min="3852" max="4096" width="11.44140625" style="1"/>
    <col min="4097" max="4097" width="16" style="1" customWidth="1"/>
    <col min="4098" max="4104" width="17.5546875" style="1" customWidth="1"/>
    <col min="4105" max="4105" width="7.88671875" style="1" customWidth="1"/>
    <col min="4106" max="4106" width="14.33203125" style="1" customWidth="1"/>
    <col min="4107" max="4107" width="7.88671875" style="1" customWidth="1"/>
    <col min="4108" max="4352" width="11.44140625" style="1"/>
    <col min="4353" max="4353" width="16" style="1" customWidth="1"/>
    <col min="4354" max="4360" width="17.5546875" style="1" customWidth="1"/>
    <col min="4361" max="4361" width="7.88671875" style="1" customWidth="1"/>
    <col min="4362" max="4362" width="14.33203125" style="1" customWidth="1"/>
    <col min="4363" max="4363" width="7.88671875" style="1" customWidth="1"/>
    <col min="4364" max="4608" width="11.44140625" style="1"/>
    <col min="4609" max="4609" width="16" style="1" customWidth="1"/>
    <col min="4610" max="4616" width="17.5546875" style="1" customWidth="1"/>
    <col min="4617" max="4617" width="7.88671875" style="1" customWidth="1"/>
    <col min="4618" max="4618" width="14.33203125" style="1" customWidth="1"/>
    <col min="4619" max="4619" width="7.88671875" style="1" customWidth="1"/>
    <col min="4620" max="4864" width="11.44140625" style="1"/>
    <col min="4865" max="4865" width="16" style="1" customWidth="1"/>
    <col min="4866" max="4872" width="17.5546875" style="1" customWidth="1"/>
    <col min="4873" max="4873" width="7.88671875" style="1" customWidth="1"/>
    <col min="4874" max="4874" width="14.33203125" style="1" customWidth="1"/>
    <col min="4875" max="4875" width="7.88671875" style="1" customWidth="1"/>
    <col min="4876" max="5120" width="11.44140625" style="1"/>
    <col min="5121" max="5121" width="16" style="1" customWidth="1"/>
    <col min="5122" max="5128" width="17.5546875" style="1" customWidth="1"/>
    <col min="5129" max="5129" width="7.88671875" style="1" customWidth="1"/>
    <col min="5130" max="5130" width="14.33203125" style="1" customWidth="1"/>
    <col min="5131" max="5131" width="7.88671875" style="1" customWidth="1"/>
    <col min="5132" max="5376" width="11.44140625" style="1"/>
    <col min="5377" max="5377" width="16" style="1" customWidth="1"/>
    <col min="5378" max="5384" width="17.5546875" style="1" customWidth="1"/>
    <col min="5385" max="5385" width="7.88671875" style="1" customWidth="1"/>
    <col min="5386" max="5386" width="14.33203125" style="1" customWidth="1"/>
    <col min="5387" max="5387" width="7.88671875" style="1" customWidth="1"/>
    <col min="5388" max="5632" width="11.44140625" style="1"/>
    <col min="5633" max="5633" width="16" style="1" customWidth="1"/>
    <col min="5634" max="5640" width="17.5546875" style="1" customWidth="1"/>
    <col min="5641" max="5641" width="7.88671875" style="1" customWidth="1"/>
    <col min="5642" max="5642" width="14.33203125" style="1" customWidth="1"/>
    <col min="5643" max="5643" width="7.88671875" style="1" customWidth="1"/>
    <col min="5644" max="5888" width="11.44140625" style="1"/>
    <col min="5889" max="5889" width="16" style="1" customWidth="1"/>
    <col min="5890" max="5896" width="17.5546875" style="1" customWidth="1"/>
    <col min="5897" max="5897" width="7.88671875" style="1" customWidth="1"/>
    <col min="5898" max="5898" width="14.33203125" style="1" customWidth="1"/>
    <col min="5899" max="5899" width="7.88671875" style="1" customWidth="1"/>
    <col min="5900" max="6144" width="11.44140625" style="1"/>
    <col min="6145" max="6145" width="16" style="1" customWidth="1"/>
    <col min="6146" max="6152" width="17.5546875" style="1" customWidth="1"/>
    <col min="6153" max="6153" width="7.88671875" style="1" customWidth="1"/>
    <col min="6154" max="6154" width="14.33203125" style="1" customWidth="1"/>
    <col min="6155" max="6155" width="7.88671875" style="1" customWidth="1"/>
    <col min="6156" max="6400" width="11.44140625" style="1"/>
    <col min="6401" max="6401" width="16" style="1" customWidth="1"/>
    <col min="6402" max="6408" width="17.5546875" style="1" customWidth="1"/>
    <col min="6409" max="6409" width="7.88671875" style="1" customWidth="1"/>
    <col min="6410" max="6410" width="14.33203125" style="1" customWidth="1"/>
    <col min="6411" max="6411" width="7.88671875" style="1" customWidth="1"/>
    <col min="6412" max="6656" width="11.44140625" style="1"/>
    <col min="6657" max="6657" width="16" style="1" customWidth="1"/>
    <col min="6658" max="6664" width="17.5546875" style="1" customWidth="1"/>
    <col min="6665" max="6665" width="7.88671875" style="1" customWidth="1"/>
    <col min="6666" max="6666" width="14.33203125" style="1" customWidth="1"/>
    <col min="6667" max="6667" width="7.88671875" style="1" customWidth="1"/>
    <col min="6668" max="6912" width="11.44140625" style="1"/>
    <col min="6913" max="6913" width="16" style="1" customWidth="1"/>
    <col min="6914" max="6920" width="17.5546875" style="1" customWidth="1"/>
    <col min="6921" max="6921" width="7.88671875" style="1" customWidth="1"/>
    <col min="6922" max="6922" width="14.33203125" style="1" customWidth="1"/>
    <col min="6923" max="6923" width="7.88671875" style="1" customWidth="1"/>
    <col min="6924" max="7168" width="11.44140625" style="1"/>
    <col min="7169" max="7169" width="16" style="1" customWidth="1"/>
    <col min="7170" max="7176" width="17.5546875" style="1" customWidth="1"/>
    <col min="7177" max="7177" width="7.88671875" style="1" customWidth="1"/>
    <col min="7178" max="7178" width="14.33203125" style="1" customWidth="1"/>
    <col min="7179" max="7179" width="7.88671875" style="1" customWidth="1"/>
    <col min="7180" max="7424" width="11.44140625" style="1"/>
    <col min="7425" max="7425" width="16" style="1" customWidth="1"/>
    <col min="7426" max="7432" width="17.5546875" style="1" customWidth="1"/>
    <col min="7433" max="7433" width="7.88671875" style="1" customWidth="1"/>
    <col min="7434" max="7434" width="14.33203125" style="1" customWidth="1"/>
    <col min="7435" max="7435" width="7.88671875" style="1" customWidth="1"/>
    <col min="7436" max="7680" width="11.44140625" style="1"/>
    <col min="7681" max="7681" width="16" style="1" customWidth="1"/>
    <col min="7682" max="7688" width="17.5546875" style="1" customWidth="1"/>
    <col min="7689" max="7689" width="7.88671875" style="1" customWidth="1"/>
    <col min="7690" max="7690" width="14.33203125" style="1" customWidth="1"/>
    <col min="7691" max="7691" width="7.88671875" style="1" customWidth="1"/>
    <col min="7692" max="7936" width="11.44140625" style="1"/>
    <col min="7937" max="7937" width="16" style="1" customWidth="1"/>
    <col min="7938" max="7944" width="17.5546875" style="1" customWidth="1"/>
    <col min="7945" max="7945" width="7.88671875" style="1" customWidth="1"/>
    <col min="7946" max="7946" width="14.33203125" style="1" customWidth="1"/>
    <col min="7947" max="7947" width="7.88671875" style="1" customWidth="1"/>
    <col min="7948" max="8192" width="11.44140625" style="1"/>
    <col min="8193" max="8193" width="16" style="1" customWidth="1"/>
    <col min="8194" max="8200" width="17.5546875" style="1" customWidth="1"/>
    <col min="8201" max="8201" width="7.88671875" style="1" customWidth="1"/>
    <col min="8202" max="8202" width="14.33203125" style="1" customWidth="1"/>
    <col min="8203" max="8203" width="7.88671875" style="1" customWidth="1"/>
    <col min="8204" max="8448" width="11.44140625" style="1"/>
    <col min="8449" max="8449" width="16" style="1" customWidth="1"/>
    <col min="8450" max="8456" width="17.5546875" style="1" customWidth="1"/>
    <col min="8457" max="8457" width="7.88671875" style="1" customWidth="1"/>
    <col min="8458" max="8458" width="14.33203125" style="1" customWidth="1"/>
    <col min="8459" max="8459" width="7.88671875" style="1" customWidth="1"/>
    <col min="8460" max="8704" width="11.44140625" style="1"/>
    <col min="8705" max="8705" width="16" style="1" customWidth="1"/>
    <col min="8706" max="8712" width="17.5546875" style="1" customWidth="1"/>
    <col min="8713" max="8713" width="7.88671875" style="1" customWidth="1"/>
    <col min="8714" max="8714" width="14.33203125" style="1" customWidth="1"/>
    <col min="8715" max="8715" width="7.88671875" style="1" customWidth="1"/>
    <col min="8716" max="8960" width="11.44140625" style="1"/>
    <col min="8961" max="8961" width="16" style="1" customWidth="1"/>
    <col min="8962" max="8968" width="17.5546875" style="1" customWidth="1"/>
    <col min="8969" max="8969" width="7.88671875" style="1" customWidth="1"/>
    <col min="8970" max="8970" width="14.33203125" style="1" customWidth="1"/>
    <col min="8971" max="8971" width="7.88671875" style="1" customWidth="1"/>
    <col min="8972" max="9216" width="11.44140625" style="1"/>
    <col min="9217" max="9217" width="16" style="1" customWidth="1"/>
    <col min="9218" max="9224" width="17.5546875" style="1" customWidth="1"/>
    <col min="9225" max="9225" width="7.88671875" style="1" customWidth="1"/>
    <col min="9226" max="9226" width="14.33203125" style="1" customWidth="1"/>
    <col min="9227" max="9227" width="7.88671875" style="1" customWidth="1"/>
    <col min="9228" max="9472" width="11.44140625" style="1"/>
    <col min="9473" max="9473" width="16" style="1" customWidth="1"/>
    <col min="9474" max="9480" width="17.5546875" style="1" customWidth="1"/>
    <col min="9481" max="9481" width="7.88671875" style="1" customWidth="1"/>
    <col min="9482" max="9482" width="14.33203125" style="1" customWidth="1"/>
    <col min="9483" max="9483" width="7.88671875" style="1" customWidth="1"/>
    <col min="9484" max="9728" width="11.44140625" style="1"/>
    <col min="9729" max="9729" width="16" style="1" customWidth="1"/>
    <col min="9730" max="9736" width="17.5546875" style="1" customWidth="1"/>
    <col min="9737" max="9737" width="7.88671875" style="1" customWidth="1"/>
    <col min="9738" max="9738" width="14.33203125" style="1" customWidth="1"/>
    <col min="9739" max="9739" width="7.88671875" style="1" customWidth="1"/>
    <col min="9740" max="9984" width="11.44140625" style="1"/>
    <col min="9985" max="9985" width="16" style="1" customWidth="1"/>
    <col min="9986" max="9992" width="17.5546875" style="1" customWidth="1"/>
    <col min="9993" max="9993" width="7.88671875" style="1" customWidth="1"/>
    <col min="9994" max="9994" width="14.33203125" style="1" customWidth="1"/>
    <col min="9995" max="9995" width="7.88671875" style="1" customWidth="1"/>
    <col min="9996" max="10240" width="11.44140625" style="1"/>
    <col min="10241" max="10241" width="16" style="1" customWidth="1"/>
    <col min="10242" max="10248" width="17.5546875" style="1" customWidth="1"/>
    <col min="10249" max="10249" width="7.88671875" style="1" customWidth="1"/>
    <col min="10250" max="10250" width="14.33203125" style="1" customWidth="1"/>
    <col min="10251" max="10251" width="7.88671875" style="1" customWidth="1"/>
    <col min="10252" max="10496" width="11.44140625" style="1"/>
    <col min="10497" max="10497" width="16" style="1" customWidth="1"/>
    <col min="10498" max="10504" width="17.5546875" style="1" customWidth="1"/>
    <col min="10505" max="10505" width="7.88671875" style="1" customWidth="1"/>
    <col min="10506" max="10506" width="14.33203125" style="1" customWidth="1"/>
    <col min="10507" max="10507" width="7.88671875" style="1" customWidth="1"/>
    <col min="10508" max="10752" width="11.44140625" style="1"/>
    <col min="10753" max="10753" width="16" style="1" customWidth="1"/>
    <col min="10754" max="10760" width="17.5546875" style="1" customWidth="1"/>
    <col min="10761" max="10761" width="7.88671875" style="1" customWidth="1"/>
    <col min="10762" max="10762" width="14.33203125" style="1" customWidth="1"/>
    <col min="10763" max="10763" width="7.88671875" style="1" customWidth="1"/>
    <col min="10764" max="11008" width="11.44140625" style="1"/>
    <col min="11009" max="11009" width="16" style="1" customWidth="1"/>
    <col min="11010" max="11016" width="17.5546875" style="1" customWidth="1"/>
    <col min="11017" max="11017" width="7.88671875" style="1" customWidth="1"/>
    <col min="11018" max="11018" width="14.33203125" style="1" customWidth="1"/>
    <col min="11019" max="11019" width="7.88671875" style="1" customWidth="1"/>
    <col min="11020" max="11264" width="11.44140625" style="1"/>
    <col min="11265" max="11265" width="16" style="1" customWidth="1"/>
    <col min="11266" max="11272" width="17.5546875" style="1" customWidth="1"/>
    <col min="11273" max="11273" width="7.88671875" style="1" customWidth="1"/>
    <col min="11274" max="11274" width="14.33203125" style="1" customWidth="1"/>
    <col min="11275" max="11275" width="7.88671875" style="1" customWidth="1"/>
    <col min="11276" max="11520" width="11.44140625" style="1"/>
    <col min="11521" max="11521" width="16" style="1" customWidth="1"/>
    <col min="11522" max="11528" width="17.5546875" style="1" customWidth="1"/>
    <col min="11529" max="11529" width="7.88671875" style="1" customWidth="1"/>
    <col min="11530" max="11530" width="14.33203125" style="1" customWidth="1"/>
    <col min="11531" max="11531" width="7.88671875" style="1" customWidth="1"/>
    <col min="11532" max="11776" width="11.44140625" style="1"/>
    <col min="11777" max="11777" width="16" style="1" customWidth="1"/>
    <col min="11778" max="11784" width="17.5546875" style="1" customWidth="1"/>
    <col min="11785" max="11785" width="7.88671875" style="1" customWidth="1"/>
    <col min="11786" max="11786" width="14.33203125" style="1" customWidth="1"/>
    <col min="11787" max="11787" width="7.88671875" style="1" customWidth="1"/>
    <col min="11788" max="12032" width="11.44140625" style="1"/>
    <col min="12033" max="12033" width="16" style="1" customWidth="1"/>
    <col min="12034" max="12040" width="17.5546875" style="1" customWidth="1"/>
    <col min="12041" max="12041" width="7.88671875" style="1" customWidth="1"/>
    <col min="12042" max="12042" width="14.33203125" style="1" customWidth="1"/>
    <col min="12043" max="12043" width="7.88671875" style="1" customWidth="1"/>
    <col min="12044" max="12288" width="11.44140625" style="1"/>
    <col min="12289" max="12289" width="16" style="1" customWidth="1"/>
    <col min="12290" max="12296" width="17.5546875" style="1" customWidth="1"/>
    <col min="12297" max="12297" width="7.88671875" style="1" customWidth="1"/>
    <col min="12298" max="12298" width="14.33203125" style="1" customWidth="1"/>
    <col min="12299" max="12299" width="7.88671875" style="1" customWidth="1"/>
    <col min="12300" max="12544" width="11.44140625" style="1"/>
    <col min="12545" max="12545" width="16" style="1" customWidth="1"/>
    <col min="12546" max="12552" width="17.5546875" style="1" customWidth="1"/>
    <col min="12553" max="12553" width="7.88671875" style="1" customWidth="1"/>
    <col min="12554" max="12554" width="14.33203125" style="1" customWidth="1"/>
    <col min="12555" max="12555" width="7.88671875" style="1" customWidth="1"/>
    <col min="12556" max="12800" width="11.44140625" style="1"/>
    <col min="12801" max="12801" width="16" style="1" customWidth="1"/>
    <col min="12802" max="12808" width="17.5546875" style="1" customWidth="1"/>
    <col min="12809" max="12809" width="7.88671875" style="1" customWidth="1"/>
    <col min="12810" max="12810" width="14.33203125" style="1" customWidth="1"/>
    <col min="12811" max="12811" width="7.88671875" style="1" customWidth="1"/>
    <col min="12812" max="13056" width="11.44140625" style="1"/>
    <col min="13057" max="13057" width="16" style="1" customWidth="1"/>
    <col min="13058" max="13064" width="17.5546875" style="1" customWidth="1"/>
    <col min="13065" max="13065" width="7.88671875" style="1" customWidth="1"/>
    <col min="13066" max="13066" width="14.33203125" style="1" customWidth="1"/>
    <col min="13067" max="13067" width="7.88671875" style="1" customWidth="1"/>
    <col min="13068" max="13312" width="11.44140625" style="1"/>
    <col min="13313" max="13313" width="16" style="1" customWidth="1"/>
    <col min="13314" max="13320" width="17.5546875" style="1" customWidth="1"/>
    <col min="13321" max="13321" width="7.88671875" style="1" customWidth="1"/>
    <col min="13322" max="13322" width="14.33203125" style="1" customWidth="1"/>
    <col min="13323" max="13323" width="7.88671875" style="1" customWidth="1"/>
    <col min="13324" max="13568" width="11.44140625" style="1"/>
    <col min="13569" max="13569" width="16" style="1" customWidth="1"/>
    <col min="13570" max="13576" width="17.5546875" style="1" customWidth="1"/>
    <col min="13577" max="13577" width="7.88671875" style="1" customWidth="1"/>
    <col min="13578" max="13578" width="14.33203125" style="1" customWidth="1"/>
    <col min="13579" max="13579" width="7.88671875" style="1" customWidth="1"/>
    <col min="13580" max="13824" width="11.44140625" style="1"/>
    <col min="13825" max="13825" width="16" style="1" customWidth="1"/>
    <col min="13826" max="13832" width="17.5546875" style="1" customWidth="1"/>
    <col min="13833" max="13833" width="7.88671875" style="1" customWidth="1"/>
    <col min="13834" max="13834" width="14.33203125" style="1" customWidth="1"/>
    <col min="13835" max="13835" width="7.88671875" style="1" customWidth="1"/>
    <col min="13836" max="14080" width="11.44140625" style="1"/>
    <col min="14081" max="14081" width="16" style="1" customWidth="1"/>
    <col min="14082" max="14088" width="17.5546875" style="1" customWidth="1"/>
    <col min="14089" max="14089" width="7.88671875" style="1" customWidth="1"/>
    <col min="14090" max="14090" width="14.33203125" style="1" customWidth="1"/>
    <col min="14091" max="14091" width="7.88671875" style="1" customWidth="1"/>
    <col min="14092" max="14336" width="11.44140625" style="1"/>
    <col min="14337" max="14337" width="16" style="1" customWidth="1"/>
    <col min="14338" max="14344" width="17.5546875" style="1" customWidth="1"/>
    <col min="14345" max="14345" width="7.88671875" style="1" customWidth="1"/>
    <col min="14346" max="14346" width="14.33203125" style="1" customWidth="1"/>
    <col min="14347" max="14347" width="7.88671875" style="1" customWidth="1"/>
    <col min="14348" max="14592" width="11.44140625" style="1"/>
    <col min="14593" max="14593" width="16" style="1" customWidth="1"/>
    <col min="14594" max="14600" width="17.5546875" style="1" customWidth="1"/>
    <col min="14601" max="14601" width="7.88671875" style="1" customWidth="1"/>
    <col min="14602" max="14602" width="14.33203125" style="1" customWidth="1"/>
    <col min="14603" max="14603" width="7.88671875" style="1" customWidth="1"/>
    <col min="14604" max="14848" width="11.44140625" style="1"/>
    <col min="14849" max="14849" width="16" style="1" customWidth="1"/>
    <col min="14850" max="14856" width="17.5546875" style="1" customWidth="1"/>
    <col min="14857" max="14857" width="7.88671875" style="1" customWidth="1"/>
    <col min="14858" max="14858" width="14.33203125" style="1" customWidth="1"/>
    <col min="14859" max="14859" width="7.88671875" style="1" customWidth="1"/>
    <col min="14860" max="15104" width="11.44140625" style="1"/>
    <col min="15105" max="15105" width="16" style="1" customWidth="1"/>
    <col min="15106" max="15112" width="17.5546875" style="1" customWidth="1"/>
    <col min="15113" max="15113" width="7.88671875" style="1" customWidth="1"/>
    <col min="15114" max="15114" width="14.33203125" style="1" customWidth="1"/>
    <col min="15115" max="15115" width="7.88671875" style="1" customWidth="1"/>
    <col min="15116" max="15360" width="11.44140625" style="1"/>
    <col min="15361" max="15361" width="16" style="1" customWidth="1"/>
    <col min="15362" max="15368" width="17.5546875" style="1" customWidth="1"/>
    <col min="15369" max="15369" width="7.88671875" style="1" customWidth="1"/>
    <col min="15370" max="15370" width="14.33203125" style="1" customWidth="1"/>
    <col min="15371" max="15371" width="7.88671875" style="1" customWidth="1"/>
    <col min="15372" max="15616" width="11.44140625" style="1"/>
    <col min="15617" max="15617" width="16" style="1" customWidth="1"/>
    <col min="15618" max="15624" width="17.5546875" style="1" customWidth="1"/>
    <col min="15625" max="15625" width="7.88671875" style="1" customWidth="1"/>
    <col min="15626" max="15626" width="14.33203125" style="1" customWidth="1"/>
    <col min="15627" max="15627" width="7.88671875" style="1" customWidth="1"/>
    <col min="15628" max="15872" width="11.44140625" style="1"/>
    <col min="15873" max="15873" width="16" style="1" customWidth="1"/>
    <col min="15874" max="15880" width="17.5546875" style="1" customWidth="1"/>
    <col min="15881" max="15881" width="7.88671875" style="1" customWidth="1"/>
    <col min="15882" max="15882" width="14.33203125" style="1" customWidth="1"/>
    <col min="15883" max="15883" width="7.88671875" style="1" customWidth="1"/>
    <col min="15884" max="16128" width="11.44140625" style="1"/>
    <col min="16129" max="16129" width="16" style="1" customWidth="1"/>
    <col min="16130" max="16136" width="17.5546875" style="1" customWidth="1"/>
    <col min="16137" max="16137" width="7.88671875" style="1" customWidth="1"/>
    <col min="16138" max="16138" width="14.33203125" style="1" customWidth="1"/>
    <col min="16139" max="16139" width="7.88671875" style="1" customWidth="1"/>
    <col min="16140" max="16384" width="11.44140625" style="1"/>
  </cols>
  <sheetData>
    <row r="1" spans="1:8" ht="24" customHeight="1" x14ac:dyDescent="0.25">
      <c r="A1" s="139" t="s">
        <v>18</v>
      </c>
      <c r="B1" s="139"/>
      <c r="C1" s="139"/>
      <c r="D1" s="139"/>
      <c r="E1" s="139"/>
      <c r="F1" s="139"/>
      <c r="G1" s="139"/>
      <c r="H1" s="139"/>
    </row>
    <row r="2" spans="1:8" s="34" customFormat="1" ht="13.8" thickBot="1" x14ac:dyDescent="0.3">
      <c r="A2" s="33"/>
      <c r="H2" s="35" t="s">
        <v>19</v>
      </c>
    </row>
    <row r="3" spans="1:8" s="34" customFormat="1" ht="26.25" customHeight="1" thickBot="1" x14ac:dyDescent="0.3">
      <c r="A3" s="36" t="s">
        <v>20</v>
      </c>
      <c r="B3" s="164" t="s">
        <v>21</v>
      </c>
      <c r="C3" s="165"/>
      <c r="D3" s="165"/>
      <c r="E3" s="165"/>
      <c r="F3" s="165"/>
      <c r="G3" s="165"/>
      <c r="H3" s="166"/>
    </row>
    <row r="4" spans="1:8" s="34" customFormat="1" ht="66.599999999999994" thickBot="1" x14ac:dyDescent="0.3">
      <c r="A4" s="37" t="s">
        <v>22</v>
      </c>
      <c r="B4" s="38" t="s">
        <v>23</v>
      </c>
      <c r="C4" s="39" t="s">
        <v>24</v>
      </c>
      <c r="D4" s="39" t="s">
        <v>25</v>
      </c>
      <c r="E4" s="39" t="s">
        <v>26</v>
      </c>
      <c r="F4" s="39" t="s">
        <v>27</v>
      </c>
      <c r="G4" s="39" t="s">
        <v>28</v>
      </c>
      <c r="H4" s="40" t="s">
        <v>29</v>
      </c>
    </row>
    <row r="5" spans="1:8" s="34" customFormat="1" ht="79.2" x14ac:dyDescent="0.25">
      <c r="A5" s="47" t="s">
        <v>30</v>
      </c>
      <c r="B5" s="48">
        <v>180000</v>
      </c>
      <c r="C5" s="49"/>
      <c r="D5" s="49"/>
      <c r="E5" s="49"/>
      <c r="F5" s="49"/>
      <c r="G5" s="50"/>
      <c r="H5" s="51"/>
    </row>
    <row r="6" spans="1:8" s="34" customFormat="1" ht="52.8" x14ac:dyDescent="0.25">
      <c r="A6" s="47" t="s">
        <v>31</v>
      </c>
      <c r="B6" s="48"/>
      <c r="C6" s="49">
        <v>232000</v>
      </c>
      <c r="D6" s="49"/>
      <c r="E6" s="49"/>
      <c r="F6" s="49"/>
      <c r="G6" s="50"/>
      <c r="H6" s="51"/>
    </row>
    <row r="7" spans="1:8" s="34" customFormat="1" ht="93" thickBot="1" x14ac:dyDescent="0.3">
      <c r="A7" s="47" t="s">
        <v>32</v>
      </c>
      <c r="B7" s="48">
        <v>946000</v>
      </c>
      <c r="C7" s="49"/>
      <c r="D7" s="49"/>
      <c r="E7" s="49"/>
      <c r="F7" s="49"/>
      <c r="G7" s="50"/>
      <c r="H7" s="51"/>
    </row>
    <row r="8" spans="1:8" s="34" customFormat="1" ht="30" customHeight="1" thickBot="1" x14ac:dyDescent="0.3">
      <c r="A8" s="52" t="s">
        <v>33</v>
      </c>
      <c r="B8" s="53">
        <f t="shared" ref="B8:H8" si="0">SUM(B5:B7)</f>
        <v>1126000</v>
      </c>
      <c r="C8" s="53">
        <f t="shared" si="0"/>
        <v>232000</v>
      </c>
      <c r="D8" s="53">
        <f t="shared" si="0"/>
        <v>0</v>
      </c>
      <c r="E8" s="53">
        <f t="shared" si="0"/>
        <v>0</v>
      </c>
      <c r="F8" s="53">
        <f t="shared" si="0"/>
        <v>0</v>
      </c>
      <c r="G8" s="53">
        <f t="shared" si="0"/>
        <v>0</v>
      </c>
      <c r="H8" s="53">
        <f t="shared" si="0"/>
        <v>0</v>
      </c>
    </row>
    <row r="9" spans="1:8" s="34" customFormat="1" ht="28.5" customHeight="1" thickBot="1" x14ac:dyDescent="0.3">
      <c r="A9" s="52" t="s">
        <v>34</v>
      </c>
      <c r="B9" s="159">
        <f>B8+C8+D8+E8+F8+G8+H8</f>
        <v>1358000</v>
      </c>
      <c r="C9" s="160"/>
      <c r="D9" s="160"/>
      <c r="E9" s="160"/>
      <c r="F9" s="160"/>
      <c r="G9" s="160"/>
      <c r="H9" s="161"/>
    </row>
    <row r="10" spans="1:8" ht="13.8" thickBot="1" x14ac:dyDescent="0.3">
      <c r="A10" s="54"/>
      <c r="B10" s="54"/>
      <c r="C10" s="54"/>
      <c r="D10" s="55"/>
      <c r="E10" s="56"/>
      <c r="H10" s="35"/>
    </row>
    <row r="11" spans="1:8" ht="26.25" customHeight="1" thickBot="1" x14ac:dyDescent="0.3">
      <c r="A11" s="57" t="s">
        <v>20</v>
      </c>
      <c r="B11" s="164" t="s">
        <v>35</v>
      </c>
      <c r="C11" s="165"/>
      <c r="D11" s="165"/>
      <c r="E11" s="165"/>
      <c r="F11" s="165"/>
      <c r="G11" s="165"/>
      <c r="H11" s="166"/>
    </row>
    <row r="12" spans="1:8" ht="66.599999999999994" thickBot="1" x14ac:dyDescent="0.3">
      <c r="A12" s="58" t="s">
        <v>22</v>
      </c>
      <c r="B12" s="38" t="s">
        <v>23</v>
      </c>
      <c r="C12" s="39" t="s">
        <v>24</v>
      </c>
      <c r="D12" s="39" t="s">
        <v>25</v>
      </c>
      <c r="E12" s="39" t="s">
        <v>26</v>
      </c>
      <c r="F12" s="39" t="s">
        <v>27</v>
      </c>
      <c r="G12" s="39" t="s">
        <v>28</v>
      </c>
      <c r="H12" s="40" t="s">
        <v>29</v>
      </c>
    </row>
    <row r="13" spans="1:8" ht="92.4" x14ac:dyDescent="0.25">
      <c r="A13" s="47" t="s">
        <v>32</v>
      </c>
      <c r="B13" s="41">
        <v>940000</v>
      </c>
      <c r="C13" s="42"/>
      <c r="D13" s="43"/>
      <c r="E13" s="44"/>
      <c r="F13" s="44"/>
      <c r="G13" s="45"/>
      <c r="H13" s="46"/>
    </row>
    <row r="14" spans="1:8" ht="52.8" x14ac:dyDescent="0.25">
      <c r="A14" s="47" t="s">
        <v>31</v>
      </c>
      <c r="B14" s="48"/>
      <c r="C14" s="49">
        <v>232000</v>
      </c>
      <c r="D14" s="49"/>
      <c r="E14" s="49"/>
      <c r="F14" s="49"/>
      <c r="G14" s="50"/>
      <c r="H14" s="51"/>
    </row>
    <row r="15" spans="1:8" ht="79.8" thickBot="1" x14ac:dyDescent="0.3">
      <c r="A15" s="47" t="s">
        <v>30</v>
      </c>
      <c r="B15" s="48">
        <v>180000</v>
      </c>
      <c r="C15" s="49"/>
      <c r="D15" s="49"/>
      <c r="E15" s="49"/>
      <c r="F15" s="49"/>
      <c r="G15" s="50"/>
      <c r="H15" s="51"/>
    </row>
    <row r="16" spans="1:8" s="34" customFormat="1" ht="30" customHeight="1" thickBot="1" x14ac:dyDescent="0.3">
      <c r="A16" s="52" t="s">
        <v>33</v>
      </c>
      <c r="B16" s="53">
        <f>B13+B14+B15</f>
        <v>1120000</v>
      </c>
      <c r="C16" s="53">
        <f t="shared" ref="C16:H16" si="1">C13+C14+C15</f>
        <v>232000</v>
      </c>
      <c r="D16" s="53">
        <f t="shared" si="1"/>
        <v>0</v>
      </c>
      <c r="E16" s="53">
        <f t="shared" si="1"/>
        <v>0</v>
      </c>
      <c r="F16" s="53">
        <f t="shared" si="1"/>
        <v>0</v>
      </c>
      <c r="G16" s="53">
        <f t="shared" si="1"/>
        <v>0</v>
      </c>
      <c r="H16" s="53">
        <f t="shared" si="1"/>
        <v>0</v>
      </c>
    </row>
    <row r="17" spans="1:8" s="34" customFormat="1" ht="28.5" customHeight="1" thickBot="1" x14ac:dyDescent="0.3">
      <c r="A17" s="52" t="s">
        <v>36</v>
      </c>
      <c r="B17" s="159">
        <f>B16+C16+D16+E16+F16+G16+H16</f>
        <v>1352000</v>
      </c>
      <c r="C17" s="160"/>
      <c r="D17" s="160"/>
      <c r="E17" s="160"/>
      <c r="F17" s="160"/>
      <c r="G17" s="160"/>
      <c r="H17" s="161"/>
    </row>
    <row r="18" spans="1:8" ht="13.8" thickBot="1" x14ac:dyDescent="0.3">
      <c r="D18" s="60"/>
      <c r="E18" s="61"/>
    </row>
    <row r="19" spans="1:8" ht="26.25" customHeight="1" thickBot="1" x14ac:dyDescent="0.3">
      <c r="A19" s="57" t="s">
        <v>20</v>
      </c>
      <c r="B19" s="164" t="s">
        <v>37</v>
      </c>
      <c r="C19" s="165"/>
      <c r="D19" s="165"/>
      <c r="E19" s="165"/>
      <c r="F19" s="165"/>
      <c r="G19" s="165"/>
      <c r="H19" s="166"/>
    </row>
    <row r="20" spans="1:8" ht="66.599999999999994" thickBot="1" x14ac:dyDescent="0.3">
      <c r="A20" s="58" t="s">
        <v>22</v>
      </c>
      <c r="B20" s="38" t="s">
        <v>23</v>
      </c>
      <c r="C20" s="39" t="s">
        <v>24</v>
      </c>
      <c r="D20" s="39" t="s">
        <v>25</v>
      </c>
      <c r="E20" s="39" t="s">
        <v>26</v>
      </c>
      <c r="F20" s="39" t="s">
        <v>27</v>
      </c>
      <c r="G20" s="39" t="s">
        <v>28</v>
      </c>
      <c r="H20" s="40" t="s">
        <v>29</v>
      </c>
    </row>
    <row r="21" spans="1:8" ht="92.4" x14ac:dyDescent="0.25">
      <c r="A21" s="47" t="s">
        <v>32</v>
      </c>
      <c r="B21" s="41">
        <v>1069920</v>
      </c>
      <c r="C21" s="42"/>
      <c r="D21" s="43"/>
      <c r="E21" s="44"/>
      <c r="F21" s="44"/>
      <c r="G21" s="45"/>
      <c r="H21" s="46"/>
    </row>
    <row r="22" spans="1:8" ht="52.8" x14ac:dyDescent="0.25">
      <c r="A22" s="47" t="s">
        <v>31</v>
      </c>
      <c r="B22" s="48"/>
      <c r="C22" s="49">
        <v>232000</v>
      </c>
      <c r="D22" s="49"/>
      <c r="E22" s="49"/>
      <c r="F22" s="49"/>
      <c r="G22" s="50"/>
      <c r="H22" s="51"/>
    </row>
    <row r="23" spans="1:8" ht="79.8" thickBot="1" x14ac:dyDescent="0.3">
      <c r="A23" s="47" t="s">
        <v>30</v>
      </c>
      <c r="B23" s="48">
        <v>150000</v>
      </c>
      <c r="C23" s="49"/>
      <c r="D23" s="49"/>
      <c r="E23" s="49"/>
      <c r="F23" s="49"/>
      <c r="G23" s="50"/>
      <c r="H23" s="51"/>
    </row>
    <row r="24" spans="1:8" s="34" customFormat="1" ht="30" customHeight="1" thickBot="1" x14ac:dyDescent="0.3">
      <c r="A24" s="52" t="s">
        <v>33</v>
      </c>
      <c r="B24" s="53">
        <f t="shared" ref="B24:H24" si="2">B21+B22+B23</f>
        <v>1219920</v>
      </c>
      <c r="C24" s="53">
        <f t="shared" si="2"/>
        <v>232000</v>
      </c>
      <c r="D24" s="53">
        <f t="shared" si="2"/>
        <v>0</v>
      </c>
      <c r="E24" s="53">
        <f t="shared" si="2"/>
        <v>0</v>
      </c>
      <c r="F24" s="53">
        <f t="shared" si="2"/>
        <v>0</v>
      </c>
      <c r="G24" s="53">
        <f t="shared" si="2"/>
        <v>0</v>
      </c>
      <c r="H24" s="53">
        <f t="shared" si="2"/>
        <v>0</v>
      </c>
    </row>
    <row r="25" spans="1:8" s="34" customFormat="1" ht="28.5" customHeight="1" thickBot="1" x14ac:dyDescent="0.3">
      <c r="A25" s="52" t="s">
        <v>38</v>
      </c>
      <c r="B25" s="159">
        <f>B24+C24+D24+E24+F24+G24+H24</f>
        <v>1451920</v>
      </c>
      <c r="C25" s="160"/>
      <c r="D25" s="160"/>
      <c r="E25" s="160"/>
      <c r="F25" s="160"/>
      <c r="G25" s="160"/>
      <c r="H25" s="161"/>
    </row>
    <row r="26" spans="1:8" ht="13.5" customHeight="1" x14ac:dyDescent="0.25">
      <c r="C26" s="62"/>
      <c r="D26" s="60"/>
      <c r="E26" s="63"/>
    </row>
    <row r="27" spans="1:8" ht="13.5" customHeight="1" x14ac:dyDescent="0.25">
      <c r="C27" s="62"/>
      <c r="D27" s="64"/>
      <c r="E27" s="65"/>
    </row>
    <row r="28" spans="1:8" ht="13.5" customHeight="1" x14ac:dyDescent="0.25">
      <c r="D28" s="66"/>
      <c r="E28" s="67"/>
    </row>
    <row r="29" spans="1:8" ht="13.5" customHeight="1" x14ac:dyDescent="0.25">
      <c r="D29" s="68"/>
      <c r="E29" s="69"/>
    </row>
    <row r="30" spans="1:8" ht="13.5" customHeight="1" x14ac:dyDescent="0.25">
      <c r="D30" s="60"/>
      <c r="E30" s="61"/>
    </row>
    <row r="31" spans="1:8" ht="28.5" customHeight="1" x14ac:dyDescent="0.25">
      <c r="C31" s="62"/>
      <c r="D31" s="60"/>
      <c r="E31" s="70"/>
    </row>
    <row r="32" spans="1:8" ht="13.5" customHeight="1" x14ac:dyDescent="0.25">
      <c r="C32" s="62"/>
      <c r="D32" s="60"/>
      <c r="E32" s="65"/>
    </row>
    <row r="33" spans="2:5" ht="13.5" customHeight="1" x14ac:dyDescent="0.25">
      <c r="D33" s="60"/>
      <c r="E33" s="61"/>
    </row>
    <row r="34" spans="2:5" ht="13.5" customHeight="1" x14ac:dyDescent="0.25">
      <c r="D34" s="60"/>
      <c r="E34" s="69"/>
    </row>
    <row r="35" spans="2:5" ht="13.5" customHeight="1" x14ac:dyDescent="0.25">
      <c r="D35" s="60"/>
      <c r="E35" s="61"/>
    </row>
    <row r="36" spans="2:5" ht="22.5" customHeight="1" x14ac:dyDescent="0.25">
      <c r="D36" s="60"/>
      <c r="E36" s="71"/>
    </row>
    <row r="37" spans="2:5" ht="13.5" customHeight="1" x14ac:dyDescent="0.25">
      <c r="D37" s="66"/>
      <c r="E37" s="67"/>
    </row>
    <row r="38" spans="2:5" ht="13.5" customHeight="1" x14ac:dyDescent="0.25">
      <c r="B38" s="62"/>
      <c r="D38" s="66"/>
      <c r="E38" s="72"/>
    </row>
    <row r="39" spans="2:5" ht="13.5" customHeight="1" x14ac:dyDescent="0.25">
      <c r="C39" s="62"/>
      <c r="D39" s="66"/>
      <c r="E39" s="73"/>
    </row>
    <row r="40" spans="2:5" ht="13.5" customHeight="1" x14ac:dyDescent="0.25">
      <c r="C40" s="62"/>
      <c r="D40" s="68"/>
      <c r="E40" s="65"/>
    </row>
    <row r="41" spans="2:5" ht="13.5" customHeight="1" x14ac:dyDescent="0.25">
      <c r="D41" s="60"/>
      <c r="E41" s="61"/>
    </row>
    <row r="42" spans="2:5" ht="13.5" customHeight="1" x14ac:dyDescent="0.25">
      <c r="B42" s="62"/>
      <c r="D42" s="60"/>
      <c r="E42" s="63"/>
    </row>
    <row r="43" spans="2:5" ht="13.5" customHeight="1" x14ac:dyDescent="0.25">
      <c r="C43" s="62"/>
      <c r="D43" s="60"/>
      <c r="E43" s="72"/>
    </row>
    <row r="44" spans="2:5" ht="13.5" customHeight="1" x14ac:dyDescent="0.25">
      <c r="C44" s="62"/>
      <c r="D44" s="68"/>
      <c r="E44" s="65"/>
    </row>
    <row r="45" spans="2:5" ht="13.5" customHeight="1" x14ac:dyDescent="0.25">
      <c r="D45" s="66"/>
      <c r="E45" s="61"/>
    </row>
    <row r="46" spans="2:5" ht="13.5" customHeight="1" x14ac:dyDescent="0.25">
      <c r="C46" s="62"/>
      <c r="D46" s="66"/>
      <c r="E46" s="72"/>
    </row>
    <row r="47" spans="2:5" ht="22.5" customHeight="1" x14ac:dyDescent="0.25">
      <c r="D47" s="68"/>
      <c r="E47" s="71"/>
    </row>
    <row r="48" spans="2:5" ht="13.5" customHeight="1" x14ac:dyDescent="0.25">
      <c r="D48" s="60"/>
      <c r="E48" s="61"/>
    </row>
    <row r="49" spans="1:5" ht="13.5" customHeight="1" x14ac:dyDescent="0.25">
      <c r="D49" s="68"/>
      <c r="E49" s="65"/>
    </row>
    <row r="50" spans="1:5" ht="13.5" customHeight="1" x14ac:dyDescent="0.25">
      <c r="D50" s="60"/>
      <c r="E50" s="61"/>
    </row>
    <row r="51" spans="1:5" ht="13.5" customHeight="1" x14ac:dyDescent="0.25">
      <c r="D51" s="60"/>
      <c r="E51" s="61"/>
    </row>
    <row r="52" spans="1:5" ht="13.5" customHeight="1" x14ac:dyDescent="0.25">
      <c r="A52" s="62"/>
      <c r="D52" s="74"/>
      <c r="E52" s="72"/>
    </row>
    <row r="53" spans="1:5" ht="13.5" customHeight="1" x14ac:dyDescent="0.25">
      <c r="B53" s="62"/>
      <c r="C53" s="62"/>
      <c r="D53" s="75"/>
      <c r="E53" s="72"/>
    </row>
    <row r="54" spans="1:5" ht="13.5" customHeight="1" x14ac:dyDescent="0.25">
      <c r="B54" s="62"/>
      <c r="C54" s="62"/>
      <c r="D54" s="75"/>
      <c r="E54" s="63"/>
    </row>
    <row r="55" spans="1:5" ht="13.5" customHeight="1" x14ac:dyDescent="0.25">
      <c r="B55" s="62"/>
      <c r="C55" s="62"/>
      <c r="D55" s="68"/>
      <c r="E55" s="69"/>
    </row>
    <row r="56" spans="1:5" x14ac:dyDescent="0.25">
      <c r="D56" s="60"/>
      <c r="E56" s="61"/>
    </row>
    <row r="57" spans="1:5" x14ac:dyDescent="0.25">
      <c r="B57" s="62"/>
      <c r="D57" s="60"/>
      <c r="E57" s="72"/>
    </row>
    <row r="58" spans="1:5" x14ac:dyDescent="0.25">
      <c r="C58" s="62"/>
      <c r="D58" s="60"/>
      <c r="E58" s="63"/>
    </row>
    <row r="59" spans="1:5" x14ac:dyDescent="0.25">
      <c r="C59" s="62"/>
      <c r="D59" s="68"/>
      <c r="E59" s="65"/>
    </row>
    <row r="60" spans="1:5" x14ac:dyDescent="0.25">
      <c r="D60" s="60"/>
      <c r="E60" s="61"/>
    </row>
    <row r="61" spans="1:5" x14ac:dyDescent="0.25">
      <c r="D61" s="60"/>
      <c r="E61" s="61"/>
    </row>
    <row r="62" spans="1:5" x14ac:dyDescent="0.25">
      <c r="D62" s="76"/>
      <c r="E62" s="77"/>
    </row>
    <row r="63" spans="1:5" x14ac:dyDescent="0.25">
      <c r="D63" s="60"/>
      <c r="E63" s="61"/>
    </row>
    <row r="64" spans="1:5" x14ac:dyDescent="0.25">
      <c r="D64" s="60"/>
      <c r="E64" s="61"/>
    </row>
    <row r="65" spans="1:5" x14ac:dyDescent="0.25">
      <c r="D65" s="60"/>
      <c r="E65" s="61"/>
    </row>
    <row r="66" spans="1:5" x14ac:dyDescent="0.25">
      <c r="D66" s="68"/>
      <c r="E66" s="65"/>
    </row>
    <row r="67" spans="1:5" x14ac:dyDescent="0.25">
      <c r="D67" s="60"/>
      <c r="E67" s="61"/>
    </row>
    <row r="68" spans="1:5" x14ac:dyDescent="0.25">
      <c r="D68" s="68"/>
      <c r="E68" s="65"/>
    </row>
    <row r="69" spans="1:5" x14ac:dyDescent="0.25">
      <c r="D69" s="60"/>
      <c r="E69" s="61"/>
    </row>
    <row r="70" spans="1:5" x14ac:dyDescent="0.25">
      <c r="D70" s="60"/>
      <c r="E70" s="61"/>
    </row>
    <row r="71" spans="1:5" x14ac:dyDescent="0.25">
      <c r="D71" s="60"/>
      <c r="E71" s="61"/>
    </row>
    <row r="72" spans="1:5" x14ac:dyDescent="0.25">
      <c r="D72" s="60"/>
      <c r="E72" s="61"/>
    </row>
    <row r="73" spans="1:5" ht="28.5" customHeight="1" x14ac:dyDescent="0.25">
      <c r="A73" s="78"/>
      <c r="B73" s="78"/>
      <c r="C73" s="78"/>
      <c r="D73" s="79"/>
      <c r="E73" s="80"/>
    </row>
    <row r="74" spans="1:5" x14ac:dyDescent="0.25">
      <c r="C74" s="62"/>
      <c r="D74" s="60"/>
      <c r="E74" s="63"/>
    </row>
    <row r="75" spans="1:5" x14ac:dyDescent="0.25">
      <c r="D75" s="81"/>
      <c r="E75" s="82"/>
    </row>
    <row r="76" spans="1:5" x14ac:dyDescent="0.25">
      <c r="D76" s="60"/>
      <c r="E76" s="61"/>
    </row>
    <row r="77" spans="1:5" x14ac:dyDescent="0.25">
      <c r="D77" s="76"/>
      <c r="E77" s="77"/>
    </row>
    <row r="78" spans="1:5" x14ac:dyDescent="0.25">
      <c r="D78" s="76"/>
      <c r="E78" s="77"/>
    </row>
    <row r="79" spans="1:5" x14ac:dyDescent="0.25">
      <c r="D79" s="60"/>
      <c r="E79" s="61"/>
    </row>
    <row r="80" spans="1:5" x14ac:dyDescent="0.25">
      <c r="D80" s="68"/>
      <c r="E80" s="65"/>
    </row>
    <row r="81" spans="3:5" x14ac:dyDescent="0.25">
      <c r="D81" s="60"/>
      <c r="E81" s="61"/>
    </row>
    <row r="82" spans="3:5" x14ac:dyDescent="0.25">
      <c r="D82" s="60"/>
      <c r="E82" s="61"/>
    </row>
    <row r="83" spans="3:5" x14ac:dyDescent="0.25">
      <c r="D83" s="68"/>
      <c r="E83" s="65"/>
    </row>
    <row r="84" spans="3:5" x14ac:dyDescent="0.25">
      <c r="D84" s="60"/>
      <c r="E84" s="61"/>
    </row>
    <row r="85" spans="3:5" x14ac:dyDescent="0.25">
      <c r="D85" s="76"/>
      <c r="E85" s="77"/>
    </row>
    <row r="86" spans="3:5" x14ac:dyDescent="0.25">
      <c r="D86" s="68"/>
      <c r="E86" s="82"/>
    </row>
    <row r="87" spans="3:5" x14ac:dyDescent="0.25">
      <c r="D87" s="66"/>
      <c r="E87" s="77"/>
    </row>
    <row r="88" spans="3:5" x14ac:dyDescent="0.25">
      <c r="D88" s="68"/>
      <c r="E88" s="65"/>
    </row>
    <row r="89" spans="3:5" x14ac:dyDescent="0.25">
      <c r="D89" s="60"/>
      <c r="E89" s="61"/>
    </row>
    <row r="90" spans="3:5" x14ac:dyDescent="0.25">
      <c r="C90" s="62"/>
      <c r="D90" s="60"/>
      <c r="E90" s="63"/>
    </row>
    <row r="91" spans="3:5" x14ac:dyDescent="0.25">
      <c r="D91" s="66"/>
      <c r="E91" s="65"/>
    </row>
    <row r="92" spans="3:5" x14ac:dyDescent="0.25">
      <c r="D92" s="66"/>
      <c r="E92" s="77"/>
    </row>
    <row r="93" spans="3:5" x14ac:dyDescent="0.25">
      <c r="C93" s="62"/>
      <c r="D93" s="66"/>
      <c r="E93" s="83"/>
    </row>
    <row r="94" spans="3:5" x14ac:dyDescent="0.25">
      <c r="C94" s="62"/>
      <c r="D94" s="68"/>
      <c r="E94" s="69"/>
    </row>
    <row r="95" spans="3:5" x14ac:dyDescent="0.25">
      <c r="D95" s="60"/>
      <c r="E95" s="61"/>
    </row>
    <row r="96" spans="3:5" x14ac:dyDescent="0.25">
      <c r="D96" s="81"/>
      <c r="E96" s="84"/>
    </row>
    <row r="97" spans="1:5" ht="11.25" customHeight="1" x14ac:dyDescent="0.25">
      <c r="D97" s="76"/>
      <c r="E97" s="77"/>
    </row>
    <row r="98" spans="1:5" ht="24" customHeight="1" x14ac:dyDescent="0.25">
      <c r="B98" s="62"/>
      <c r="D98" s="76"/>
      <c r="E98" s="85"/>
    </row>
    <row r="99" spans="1:5" ht="15" customHeight="1" x14ac:dyDescent="0.25">
      <c r="C99" s="62"/>
      <c r="D99" s="76"/>
      <c r="E99" s="85"/>
    </row>
    <row r="100" spans="1:5" ht="11.25" customHeight="1" x14ac:dyDescent="0.25">
      <c r="D100" s="81"/>
      <c r="E100" s="82"/>
    </row>
    <row r="101" spans="1:5" x14ac:dyDescent="0.25">
      <c r="D101" s="76"/>
      <c r="E101" s="77"/>
    </row>
    <row r="102" spans="1:5" ht="13.5" customHeight="1" x14ac:dyDescent="0.25">
      <c r="B102" s="62"/>
      <c r="D102" s="76"/>
      <c r="E102" s="86"/>
    </row>
    <row r="103" spans="1:5" ht="12.75" customHeight="1" x14ac:dyDescent="0.25">
      <c r="C103" s="62"/>
      <c r="D103" s="76"/>
      <c r="E103" s="63"/>
    </row>
    <row r="104" spans="1:5" ht="12.75" customHeight="1" x14ac:dyDescent="0.25">
      <c r="C104" s="62"/>
      <c r="D104" s="68"/>
      <c r="E104" s="69"/>
    </row>
    <row r="105" spans="1:5" x14ac:dyDescent="0.25">
      <c r="D105" s="60"/>
      <c r="E105" s="61"/>
    </row>
    <row r="106" spans="1:5" x14ac:dyDescent="0.25">
      <c r="C106" s="62"/>
      <c r="D106" s="60"/>
      <c r="E106" s="83"/>
    </row>
    <row r="107" spans="1:5" x14ac:dyDescent="0.25">
      <c r="D107" s="81"/>
      <c r="E107" s="82"/>
    </row>
    <row r="108" spans="1:5" x14ac:dyDescent="0.25">
      <c r="D108" s="76"/>
      <c r="E108" s="77"/>
    </row>
    <row r="109" spans="1:5" x14ac:dyDescent="0.25">
      <c r="D109" s="60"/>
      <c r="E109" s="61"/>
    </row>
    <row r="110" spans="1:5" ht="19.5" customHeight="1" x14ac:dyDescent="0.25">
      <c r="A110" s="87"/>
      <c r="B110" s="54"/>
      <c r="C110" s="54"/>
      <c r="D110" s="54"/>
      <c r="E110" s="72"/>
    </row>
    <row r="111" spans="1:5" ht="15" customHeight="1" x14ac:dyDescent="0.25">
      <c r="A111" s="62"/>
      <c r="D111" s="74"/>
      <c r="E111" s="72"/>
    </row>
    <row r="112" spans="1:5" x14ac:dyDescent="0.25">
      <c r="A112" s="62"/>
      <c r="B112" s="62"/>
      <c r="D112" s="74"/>
      <c r="E112" s="63"/>
    </row>
    <row r="113" spans="1:5" x14ac:dyDescent="0.25">
      <c r="C113" s="62"/>
      <c r="D113" s="60"/>
      <c r="E113" s="72"/>
    </row>
    <row r="114" spans="1:5" x14ac:dyDescent="0.25">
      <c r="D114" s="64"/>
      <c r="E114" s="65"/>
    </row>
    <row r="115" spans="1:5" x14ac:dyDescent="0.25">
      <c r="B115" s="62"/>
      <c r="D115" s="60"/>
      <c r="E115" s="63"/>
    </row>
    <row r="116" spans="1:5" x14ac:dyDescent="0.25">
      <c r="C116" s="62"/>
      <c r="D116" s="60"/>
      <c r="E116" s="63"/>
    </row>
    <row r="117" spans="1:5" x14ac:dyDescent="0.25">
      <c r="D117" s="68"/>
      <c r="E117" s="69"/>
    </row>
    <row r="118" spans="1:5" ht="22.5" customHeight="1" x14ac:dyDescent="0.25">
      <c r="C118" s="62"/>
      <c r="D118" s="60"/>
      <c r="E118" s="70"/>
    </row>
    <row r="119" spans="1:5" x14ac:dyDescent="0.25">
      <c r="D119" s="60"/>
      <c r="E119" s="69"/>
    </row>
    <row r="120" spans="1:5" x14ac:dyDescent="0.25">
      <c r="B120" s="62"/>
      <c r="D120" s="66"/>
      <c r="E120" s="72"/>
    </row>
    <row r="121" spans="1:5" x14ac:dyDescent="0.25">
      <c r="C121" s="62"/>
      <c r="D121" s="66"/>
      <c r="E121" s="73"/>
    </row>
    <row r="122" spans="1:5" x14ac:dyDescent="0.25">
      <c r="D122" s="68"/>
      <c r="E122" s="65"/>
    </row>
    <row r="123" spans="1:5" ht="13.5" customHeight="1" x14ac:dyDescent="0.25">
      <c r="A123" s="62"/>
      <c r="D123" s="74"/>
      <c r="E123" s="72"/>
    </row>
    <row r="124" spans="1:5" ht="13.5" customHeight="1" x14ac:dyDescent="0.25">
      <c r="B124" s="62"/>
      <c r="D124" s="60"/>
      <c r="E124" s="72"/>
    </row>
    <row r="125" spans="1:5" ht="13.5" customHeight="1" x14ac:dyDescent="0.25">
      <c r="C125" s="62"/>
      <c r="D125" s="60"/>
      <c r="E125" s="63"/>
    </row>
    <row r="126" spans="1:5" x14ac:dyDescent="0.25">
      <c r="C126" s="62"/>
      <c r="D126" s="68"/>
      <c r="E126" s="65"/>
    </row>
    <row r="127" spans="1:5" x14ac:dyDescent="0.25">
      <c r="C127" s="62"/>
      <c r="D127" s="60"/>
      <c r="E127" s="63"/>
    </row>
    <row r="128" spans="1:5" x14ac:dyDescent="0.25">
      <c r="D128" s="81"/>
      <c r="E128" s="82"/>
    </row>
    <row r="129" spans="1:5" x14ac:dyDescent="0.25">
      <c r="C129" s="62"/>
      <c r="D129" s="66"/>
      <c r="E129" s="83"/>
    </row>
    <row r="130" spans="1:5" x14ac:dyDescent="0.25">
      <c r="C130" s="62"/>
      <c r="D130" s="68"/>
      <c r="E130" s="69"/>
    </row>
    <row r="131" spans="1:5" x14ac:dyDescent="0.25">
      <c r="D131" s="81"/>
      <c r="E131" s="88"/>
    </row>
    <row r="132" spans="1:5" x14ac:dyDescent="0.25">
      <c r="B132" s="62"/>
      <c r="D132" s="76"/>
      <c r="E132" s="86"/>
    </row>
    <row r="133" spans="1:5" x14ac:dyDescent="0.25">
      <c r="C133" s="62"/>
      <c r="D133" s="76"/>
      <c r="E133" s="63"/>
    </row>
    <row r="134" spans="1:5" x14ac:dyDescent="0.25">
      <c r="C134" s="62"/>
      <c r="D134" s="68"/>
      <c r="E134" s="69"/>
    </row>
    <row r="135" spans="1:5" x14ac:dyDescent="0.25">
      <c r="C135" s="62"/>
      <c r="D135" s="68"/>
      <c r="E135" s="69"/>
    </row>
    <row r="136" spans="1:5" x14ac:dyDescent="0.25">
      <c r="D136" s="60"/>
      <c r="E136" s="61"/>
    </row>
    <row r="137" spans="1:5" s="89" customFormat="1" ht="18" customHeight="1" x14ac:dyDescent="0.3">
      <c r="A137" s="162"/>
      <c r="B137" s="163"/>
      <c r="C137" s="163"/>
      <c r="D137" s="163"/>
      <c r="E137" s="163"/>
    </row>
    <row r="138" spans="1:5" ht="28.5" customHeight="1" x14ac:dyDescent="0.25">
      <c r="A138" s="78"/>
      <c r="B138" s="78"/>
      <c r="C138" s="78"/>
      <c r="D138" s="79"/>
      <c r="E138" s="80"/>
    </row>
    <row r="140" spans="1:5" ht="15.6" x14ac:dyDescent="0.25">
      <c r="A140" s="90"/>
      <c r="B140" s="62"/>
      <c r="C140" s="62"/>
      <c r="D140" s="91"/>
      <c r="E140" s="6"/>
    </row>
    <row r="141" spans="1:5" x14ac:dyDescent="0.25">
      <c r="A141" s="62"/>
      <c r="B141" s="62"/>
      <c r="C141" s="62"/>
      <c r="D141" s="91"/>
      <c r="E141" s="6"/>
    </row>
    <row r="142" spans="1:5" ht="17.25" customHeight="1" x14ac:dyDescent="0.25">
      <c r="A142" s="62"/>
      <c r="B142" s="62"/>
      <c r="C142" s="62"/>
      <c r="D142" s="91"/>
      <c r="E142" s="6"/>
    </row>
    <row r="143" spans="1:5" ht="13.5" customHeight="1" x14ac:dyDescent="0.25">
      <c r="A143" s="62"/>
      <c r="B143" s="62"/>
      <c r="C143" s="62"/>
      <c r="D143" s="91"/>
      <c r="E143" s="6"/>
    </row>
    <row r="144" spans="1:5" x14ac:dyDescent="0.25">
      <c r="A144" s="62"/>
      <c r="B144" s="62"/>
      <c r="C144" s="62"/>
      <c r="D144" s="91"/>
      <c r="E144" s="6"/>
    </row>
    <row r="145" spans="1:5" x14ac:dyDescent="0.25">
      <c r="A145" s="62"/>
      <c r="B145" s="62"/>
      <c r="C145" s="62"/>
    </row>
    <row r="146" spans="1:5" x14ac:dyDescent="0.25">
      <c r="A146" s="62"/>
      <c r="B146" s="62"/>
      <c r="C146" s="62"/>
      <c r="D146" s="91"/>
      <c r="E146" s="6"/>
    </row>
    <row r="147" spans="1:5" x14ac:dyDescent="0.25">
      <c r="A147" s="62"/>
      <c r="B147" s="62"/>
      <c r="C147" s="62"/>
      <c r="D147" s="91"/>
      <c r="E147" s="93"/>
    </row>
    <row r="148" spans="1:5" x14ac:dyDescent="0.25">
      <c r="A148" s="62"/>
      <c r="B148" s="62"/>
      <c r="C148" s="62"/>
      <c r="D148" s="91"/>
      <c r="E148" s="6"/>
    </row>
    <row r="149" spans="1:5" ht="22.5" customHeight="1" x14ac:dyDescent="0.25">
      <c r="A149" s="62"/>
      <c r="B149" s="62"/>
      <c r="C149" s="62"/>
      <c r="D149" s="91"/>
      <c r="E149" s="70"/>
    </row>
    <row r="150" spans="1:5" ht="22.5" customHeight="1" x14ac:dyDescent="0.25">
      <c r="D150" s="68"/>
      <c r="E150" s="71"/>
    </row>
  </sheetData>
  <mergeCells count="8">
    <mergeCell ref="B25:H25"/>
    <mergeCell ref="A137:E137"/>
    <mergeCell ref="A1:H1"/>
    <mergeCell ref="B3:H3"/>
    <mergeCell ref="B9:H9"/>
    <mergeCell ref="B11:H11"/>
    <mergeCell ref="B17:H17"/>
    <mergeCell ref="B19:H19"/>
  </mergeCells>
  <printOptions horizontalCentered="1"/>
  <pageMargins left="0.19685039370078741" right="0.19685039370078741" top="0.43307086614173229" bottom="0.39370078740157483" header="0.31496062992125984" footer="0.31496062992125984"/>
  <pageSetup paperSize="9" scale="75" firstPageNumber="2" orientation="landscape" useFirstPageNumber="1" r:id="rId1"/>
  <headerFooter alignWithMargins="0"/>
  <rowBreaks count="3" manualBreakCount="3">
    <brk id="9" max="8" man="1"/>
    <brk id="71" max="9" man="1"/>
    <brk id="135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5C2D4-A535-441D-8B27-8DCD060678AF}">
  <sheetPr>
    <pageSetUpPr fitToPage="1"/>
  </sheetPr>
  <dimension ref="A1:N183"/>
  <sheetViews>
    <sheetView tabSelected="1" view="pageBreakPreview" topLeftCell="A2" zoomScale="115" zoomScaleNormal="115" zoomScaleSheetLayoutView="115" workbookViewId="0">
      <selection activeCell="I9" sqref="I9"/>
    </sheetView>
  </sheetViews>
  <sheetFormatPr defaultColWidth="11.44140625" defaultRowHeight="13.2" x14ac:dyDescent="0.25"/>
  <cols>
    <col min="1" max="1" width="11.44140625" style="29" bestFit="1" customWidth="1"/>
    <col min="2" max="3" width="34.44140625" style="30" customWidth="1"/>
    <col min="4" max="4" width="14.33203125" style="31" customWidth="1"/>
    <col min="5" max="6" width="13.6640625" style="31" customWidth="1"/>
    <col min="7" max="7" width="14.33203125" style="32" bestFit="1" customWidth="1"/>
    <col min="8" max="8" width="10.6640625" style="32" customWidth="1"/>
    <col min="9" max="9" width="13.88671875" style="31" customWidth="1"/>
    <col min="10" max="10" width="11.44140625" style="31" bestFit="1" customWidth="1"/>
    <col min="11" max="11" width="10.88671875" style="31" customWidth="1"/>
    <col min="12" max="12" width="6.6640625" style="32" customWidth="1"/>
    <col min="13" max="13" width="14.109375" style="31" customWidth="1"/>
    <col min="14" max="14" width="13.109375" style="31" bestFit="1" customWidth="1"/>
    <col min="15" max="258" width="11.44140625" style="1"/>
    <col min="259" max="259" width="11.44140625" style="1" bestFit="1"/>
    <col min="260" max="260" width="34.44140625" style="1" customWidth="1"/>
    <col min="261" max="261" width="14.33203125" style="1" customWidth="1"/>
    <col min="262" max="262" width="12.6640625" style="1" customWidth="1"/>
    <col min="263" max="263" width="14.33203125" style="1" bestFit="1" customWidth="1"/>
    <col min="264" max="264" width="10.6640625" style="1" customWidth="1"/>
    <col min="265" max="265" width="13.88671875" style="1" customWidth="1"/>
    <col min="266" max="266" width="11.44140625" style="1" bestFit="1"/>
    <col min="267" max="267" width="13.33203125" style="1" customWidth="1"/>
    <col min="268" max="268" width="7.6640625" style="1" customWidth="1"/>
    <col min="269" max="270" width="13.109375" style="1" bestFit="1" customWidth="1"/>
    <col min="271" max="514" width="11.44140625" style="1"/>
    <col min="515" max="515" width="11.44140625" style="1" bestFit="1"/>
    <col min="516" max="516" width="34.44140625" style="1" customWidth="1"/>
    <col min="517" max="517" width="14.33203125" style="1" customWidth="1"/>
    <col min="518" max="518" width="12.6640625" style="1" customWidth="1"/>
    <col min="519" max="519" width="14.33203125" style="1" bestFit="1" customWidth="1"/>
    <col min="520" max="520" width="10.6640625" style="1" customWidth="1"/>
    <col min="521" max="521" width="13.88671875" style="1" customWidth="1"/>
    <col min="522" max="522" width="11.44140625" style="1" bestFit="1"/>
    <col min="523" max="523" width="13.33203125" style="1" customWidth="1"/>
    <col min="524" max="524" width="7.6640625" style="1" customWidth="1"/>
    <col min="525" max="526" width="13.109375" style="1" bestFit="1" customWidth="1"/>
    <col min="527" max="770" width="11.44140625" style="1"/>
    <col min="771" max="771" width="11.44140625" style="1" bestFit="1"/>
    <col min="772" max="772" width="34.44140625" style="1" customWidth="1"/>
    <col min="773" max="773" width="14.33203125" style="1" customWidth="1"/>
    <col min="774" max="774" width="12.6640625" style="1" customWidth="1"/>
    <col min="775" max="775" width="14.33203125" style="1" bestFit="1" customWidth="1"/>
    <col min="776" max="776" width="10.6640625" style="1" customWidth="1"/>
    <col min="777" max="777" width="13.88671875" style="1" customWidth="1"/>
    <col min="778" max="778" width="11.44140625" style="1" bestFit="1"/>
    <col min="779" max="779" width="13.33203125" style="1" customWidth="1"/>
    <col min="780" max="780" width="7.6640625" style="1" customWidth="1"/>
    <col min="781" max="782" width="13.109375" style="1" bestFit="1" customWidth="1"/>
    <col min="783" max="1026" width="11.44140625" style="1"/>
    <col min="1027" max="1027" width="11.44140625" style="1" bestFit="1"/>
    <col min="1028" max="1028" width="34.44140625" style="1" customWidth="1"/>
    <col min="1029" max="1029" width="14.33203125" style="1" customWidth="1"/>
    <col min="1030" max="1030" width="12.6640625" style="1" customWidth="1"/>
    <col min="1031" max="1031" width="14.33203125" style="1" bestFit="1" customWidth="1"/>
    <col min="1032" max="1032" width="10.6640625" style="1" customWidth="1"/>
    <col min="1033" max="1033" width="13.88671875" style="1" customWidth="1"/>
    <col min="1034" max="1034" width="11.44140625" style="1" bestFit="1"/>
    <col min="1035" max="1035" width="13.33203125" style="1" customWidth="1"/>
    <col min="1036" max="1036" width="7.6640625" style="1" customWidth="1"/>
    <col min="1037" max="1038" width="13.109375" style="1" bestFit="1" customWidth="1"/>
    <col min="1039" max="1282" width="11.44140625" style="1"/>
    <col min="1283" max="1283" width="11.44140625" style="1" bestFit="1"/>
    <col min="1284" max="1284" width="34.44140625" style="1" customWidth="1"/>
    <col min="1285" max="1285" width="14.33203125" style="1" customWidth="1"/>
    <col min="1286" max="1286" width="12.6640625" style="1" customWidth="1"/>
    <col min="1287" max="1287" width="14.33203125" style="1" bestFit="1" customWidth="1"/>
    <col min="1288" max="1288" width="10.6640625" style="1" customWidth="1"/>
    <col min="1289" max="1289" width="13.88671875" style="1" customWidth="1"/>
    <col min="1290" max="1290" width="11.44140625" style="1" bestFit="1"/>
    <col min="1291" max="1291" width="13.33203125" style="1" customWidth="1"/>
    <col min="1292" max="1292" width="7.6640625" style="1" customWidth="1"/>
    <col min="1293" max="1294" width="13.109375" style="1" bestFit="1" customWidth="1"/>
    <col min="1295" max="1538" width="11.44140625" style="1"/>
    <col min="1539" max="1539" width="11.44140625" style="1" bestFit="1"/>
    <col min="1540" max="1540" width="34.44140625" style="1" customWidth="1"/>
    <col min="1541" max="1541" width="14.33203125" style="1" customWidth="1"/>
    <col min="1542" max="1542" width="12.6640625" style="1" customWidth="1"/>
    <col min="1543" max="1543" width="14.33203125" style="1" bestFit="1" customWidth="1"/>
    <col min="1544" max="1544" width="10.6640625" style="1" customWidth="1"/>
    <col min="1545" max="1545" width="13.88671875" style="1" customWidth="1"/>
    <col min="1546" max="1546" width="11.44140625" style="1" bestFit="1"/>
    <col min="1547" max="1547" width="13.33203125" style="1" customWidth="1"/>
    <col min="1548" max="1548" width="7.6640625" style="1" customWidth="1"/>
    <col min="1549" max="1550" width="13.109375" style="1" bestFit="1" customWidth="1"/>
    <col min="1551" max="1794" width="11.44140625" style="1"/>
    <col min="1795" max="1795" width="11.44140625" style="1" bestFit="1"/>
    <col min="1796" max="1796" width="34.44140625" style="1" customWidth="1"/>
    <col min="1797" max="1797" width="14.33203125" style="1" customWidth="1"/>
    <col min="1798" max="1798" width="12.6640625" style="1" customWidth="1"/>
    <col min="1799" max="1799" width="14.33203125" style="1" bestFit="1" customWidth="1"/>
    <col min="1800" max="1800" width="10.6640625" style="1" customWidth="1"/>
    <col min="1801" max="1801" width="13.88671875" style="1" customWidth="1"/>
    <col min="1802" max="1802" width="11.44140625" style="1" bestFit="1"/>
    <col min="1803" max="1803" width="13.33203125" style="1" customWidth="1"/>
    <col min="1804" max="1804" width="7.6640625" style="1" customWidth="1"/>
    <col min="1805" max="1806" width="13.109375" style="1" bestFit="1" customWidth="1"/>
    <col min="1807" max="2050" width="11.44140625" style="1"/>
    <col min="2051" max="2051" width="11.44140625" style="1" bestFit="1"/>
    <col min="2052" max="2052" width="34.44140625" style="1" customWidth="1"/>
    <col min="2053" max="2053" width="14.33203125" style="1" customWidth="1"/>
    <col min="2054" max="2054" width="12.6640625" style="1" customWidth="1"/>
    <col min="2055" max="2055" width="14.33203125" style="1" bestFit="1" customWidth="1"/>
    <col min="2056" max="2056" width="10.6640625" style="1" customWidth="1"/>
    <col min="2057" max="2057" width="13.88671875" style="1" customWidth="1"/>
    <col min="2058" max="2058" width="11.44140625" style="1" bestFit="1"/>
    <col min="2059" max="2059" width="13.33203125" style="1" customWidth="1"/>
    <col min="2060" max="2060" width="7.6640625" style="1" customWidth="1"/>
    <col min="2061" max="2062" width="13.109375" style="1" bestFit="1" customWidth="1"/>
    <col min="2063" max="2306" width="11.44140625" style="1"/>
    <col min="2307" max="2307" width="11.44140625" style="1" bestFit="1"/>
    <col min="2308" max="2308" width="34.44140625" style="1" customWidth="1"/>
    <col min="2309" max="2309" width="14.33203125" style="1" customWidth="1"/>
    <col min="2310" max="2310" width="12.6640625" style="1" customWidth="1"/>
    <col min="2311" max="2311" width="14.33203125" style="1" bestFit="1" customWidth="1"/>
    <col min="2312" max="2312" width="10.6640625" style="1" customWidth="1"/>
    <col min="2313" max="2313" width="13.88671875" style="1" customWidth="1"/>
    <col min="2314" max="2314" width="11.44140625" style="1" bestFit="1"/>
    <col min="2315" max="2315" width="13.33203125" style="1" customWidth="1"/>
    <col min="2316" max="2316" width="7.6640625" style="1" customWidth="1"/>
    <col min="2317" max="2318" width="13.109375" style="1" bestFit="1" customWidth="1"/>
    <col min="2319" max="2562" width="11.44140625" style="1"/>
    <col min="2563" max="2563" width="11.44140625" style="1" bestFit="1"/>
    <col min="2564" max="2564" width="34.44140625" style="1" customWidth="1"/>
    <col min="2565" max="2565" width="14.33203125" style="1" customWidth="1"/>
    <col min="2566" max="2566" width="12.6640625" style="1" customWidth="1"/>
    <col min="2567" max="2567" width="14.33203125" style="1" bestFit="1" customWidth="1"/>
    <col min="2568" max="2568" width="10.6640625" style="1" customWidth="1"/>
    <col min="2569" max="2569" width="13.88671875" style="1" customWidth="1"/>
    <col min="2570" max="2570" width="11.44140625" style="1" bestFit="1"/>
    <col min="2571" max="2571" width="13.33203125" style="1" customWidth="1"/>
    <col min="2572" max="2572" width="7.6640625" style="1" customWidth="1"/>
    <col min="2573" max="2574" width="13.109375" style="1" bestFit="1" customWidth="1"/>
    <col min="2575" max="2818" width="11.44140625" style="1"/>
    <col min="2819" max="2819" width="11.44140625" style="1" bestFit="1"/>
    <col min="2820" max="2820" width="34.44140625" style="1" customWidth="1"/>
    <col min="2821" max="2821" width="14.33203125" style="1" customWidth="1"/>
    <col min="2822" max="2822" width="12.6640625" style="1" customWidth="1"/>
    <col min="2823" max="2823" width="14.33203125" style="1" bestFit="1" customWidth="1"/>
    <col min="2824" max="2824" width="10.6640625" style="1" customWidth="1"/>
    <col min="2825" max="2825" width="13.88671875" style="1" customWidth="1"/>
    <col min="2826" max="2826" width="11.44140625" style="1" bestFit="1"/>
    <col min="2827" max="2827" width="13.33203125" style="1" customWidth="1"/>
    <col min="2828" max="2828" width="7.6640625" style="1" customWidth="1"/>
    <col min="2829" max="2830" width="13.109375" style="1" bestFit="1" customWidth="1"/>
    <col min="2831" max="3074" width="11.44140625" style="1"/>
    <col min="3075" max="3075" width="11.44140625" style="1" bestFit="1"/>
    <col min="3076" max="3076" width="34.44140625" style="1" customWidth="1"/>
    <col min="3077" max="3077" width="14.33203125" style="1" customWidth="1"/>
    <col min="3078" max="3078" width="12.6640625" style="1" customWidth="1"/>
    <col min="3079" max="3079" width="14.33203125" style="1" bestFit="1" customWidth="1"/>
    <col min="3080" max="3080" width="10.6640625" style="1" customWidth="1"/>
    <col min="3081" max="3081" width="13.88671875" style="1" customWidth="1"/>
    <col min="3082" max="3082" width="11.44140625" style="1" bestFit="1"/>
    <col min="3083" max="3083" width="13.33203125" style="1" customWidth="1"/>
    <col min="3084" max="3084" width="7.6640625" style="1" customWidth="1"/>
    <col min="3085" max="3086" width="13.109375" style="1" bestFit="1" customWidth="1"/>
    <col min="3087" max="3330" width="11.44140625" style="1"/>
    <col min="3331" max="3331" width="11.44140625" style="1" bestFit="1"/>
    <col min="3332" max="3332" width="34.44140625" style="1" customWidth="1"/>
    <col min="3333" max="3333" width="14.33203125" style="1" customWidth="1"/>
    <col min="3334" max="3334" width="12.6640625" style="1" customWidth="1"/>
    <col min="3335" max="3335" width="14.33203125" style="1" bestFit="1" customWidth="1"/>
    <col min="3336" max="3336" width="10.6640625" style="1" customWidth="1"/>
    <col min="3337" max="3337" width="13.88671875" style="1" customWidth="1"/>
    <col min="3338" max="3338" width="11.44140625" style="1" bestFit="1"/>
    <col min="3339" max="3339" width="13.33203125" style="1" customWidth="1"/>
    <col min="3340" max="3340" width="7.6640625" style="1" customWidth="1"/>
    <col min="3341" max="3342" width="13.109375" style="1" bestFit="1" customWidth="1"/>
    <col min="3343" max="3586" width="11.44140625" style="1"/>
    <col min="3587" max="3587" width="11.44140625" style="1" bestFit="1"/>
    <col min="3588" max="3588" width="34.44140625" style="1" customWidth="1"/>
    <col min="3589" max="3589" width="14.33203125" style="1" customWidth="1"/>
    <col min="3590" max="3590" width="12.6640625" style="1" customWidth="1"/>
    <col min="3591" max="3591" width="14.33203125" style="1" bestFit="1" customWidth="1"/>
    <col min="3592" max="3592" width="10.6640625" style="1" customWidth="1"/>
    <col min="3593" max="3593" width="13.88671875" style="1" customWidth="1"/>
    <col min="3594" max="3594" width="11.44140625" style="1" bestFit="1"/>
    <col min="3595" max="3595" width="13.33203125" style="1" customWidth="1"/>
    <col min="3596" max="3596" width="7.6640625" style="1" customWidth="1"/>
    <col min="3597" max="3598" width="13.109375" style="1" bestFit="1" customWidth="1"/>
    <col min="3599" max="3842" width="11.44140625" style="1"/>
    <col min="3843" max="3843" width="11.44140625" style="1" bestFit="1"/>
    <col min="3844" max="3844" width="34.44140625" style="1" customWidth="1"/>
    <col min="3845" max="3845" width="14.33203125" style="1" customWidth="1"/>
    <col min="3846" max="3846" width="12.6640625" style="1" customWidth="1"/>
    <col min="3847" max="3847" width="14.33203125" style="1" bestFit="1" customWidth="1"/>
    <col min="3848" max="3848" width="10.6640625" style="1" customWidth="1"/>
    <col min="3849" max="3849" width="13.88671875" style="1" customWidth="1"/>
    <col min="3850" max="3850" width="11.44140625" style="1" bestFit="1"/>
    <col min="3851" max="3851" width="13.33203125" style="1" customWidth="1"/>
    <col min="3852" max="3852" width="7.6640625" style="1" customWidth="1"/>
    <col min="3853" max="3854" width="13.109375" style="1" bestFit="1" customWidth="1"/>
    <col min="3855" max="4098" width="11.44140625" style="1"/>
    <col min="4099" max="4099" width="11.44140625" style="1" bestFit="1"/>
    <col min="4100" max="4100" width="34.44140625" style="1" customWidth="1"/>
    <col min="4101" max="4101" width="14.33203125" style="1" customWidth="1"/>
    <col min="4102" max="4102" width="12.6640625" style="1" customWidth="1"/>
    <col min="4103" max="4103" width="14.33203125" style="1" bestFit="1" customWidth="1"/>
    <col min="4104" max="4104" width="10.6640625" style="1" customWidth="1"/>
    <col min="4105" max="4105" width="13.88671875" style="1" customWidth="1"/>
    <col min="4106" max="4106" width="11.44140625" style="1" bestFit="1"/>
    <col min="4107" max="4107" width="13.33203125" style="1" customWidth="1"/>
    <col min="4108" max="4108" width="7.6640625" style="1" customWidth="1"/>
    <col min="4109" max="4110" width="13.109375" style="1" bestFit="1" customWidth="1"/>
    <col min="4111" max="4354" width="11.44140625" style="1"/>
    <col min="4355" max="4355" width="11.44140625" style="1" bestFit="1"/>
    <col min="4356" max="4356" width="34.44140625" style="1" customWidth="1"/>
    <col min="4357" max="4357" width="14.33203125" style="1" customWidth="1"/>
    <col min="4358" max="4358" width="12.6640625" style="1" customWidth="1"/>
    <col min="4359" max="4359" width="14.33203125" style="1" bestFit="1" customWidth="1"/>
    <col min="4360" max="4360" width="10.6640625" style="1" customWidth="1"/>
    <col min="4361" max="4361" width="13.88671875" style="1" customWidth="1"/>
    <col min="4362" max="4362" width="11.44140625" style="1" bestFit="1"/>
    <col min="4363" max="4363" width="13.33203125" style="1" customWidth="1"/>
    <col min="4364" max="4364" width="7.6640625" style="1" customWidth="1"/>
    <col min="4365" max="4366" width="13.109375" style="1" bestFit="1" customWidth="1"/>
    <col min="4367" max="4610" width="11.44140625" style="1"/>
    <col min="4611" max="4611" width="11.44140625" style="1" bestFit="1"/>
    <col min="4612" max="4612" width="34.44140625" style="1" customWidth="1"/>
    <col min="4613" max="4613" width="14.33203125" style="1" customWidth="1"/>
    <col min="4614" max="4614" width="12.6640625" style="1" customWidth="1"/>
    <col min="4615" max="4615" width="14.33203125" style="1" bestFit="1" customWidth="1"/>
    <col min="4616" max="4616" width="10.6640625" style="1" customWidth="1"/>
    <col min="4617" max="4617" width="13.88671875" style="1" customWidth="1"/>
    <col min="4618" max="4618" width="11.44140625" style="1" bestFit="1"/>
    <col min="4619" max="4619" width="13.33203125" style="1" customWidth="1"/>
    <col min="4620" max="4620" width="7.6640625" style="1" customWidth="1"/>
    <col min="4621" max="4622" width="13.109375" style="1" bestFit="1" customWidth="1"/>
    <col min="4623" max="4866" width="11.44140625" style="1"/>
    <col min="4867" max="4867" width="11.44140625" style="1" bestFit="1"/>
    <col min="4868" max="4868" width="34.44140625" style="1" customWidth="1"/>
    <col min="4869" max="4869" width="14.33203125" style="1" customWidth="1"/>
    <col min="4870" max="4870" width="12.6640625" style="1" customWidth="1"/>
    <col min="4871" max="4871" width="14.33203125" style="1" bestFit="1" customWidth="1"/>
    <col min="4872" max="4872" width="10.6640625" style="1" customWidth="1"/>
    <col min="4873" max="4873" width="13.88671875" style="1" customWidth="1"/>
    <col min="4874" max="4874" width="11.44140625" style="1" bestFit="1"/>
    <col min="4875" max="4875" width="13.33203125" style="1" customWidth="1"/>
    <col min="4876" max="4876" width="7.6640625" style="1" customWidth="1"/>
    <col min="4877" max="4878" width="13.109375" style="1" bestFit="1" customWidth="1"/>
    <col min="4879" max="5122" width="11.44140625" style="1"/>
    <col min="5123" max="5123" width="11.44140625" style="1" bestFit="1"/>
    <col min="5124" max="5124" width="34.44140625" style="1" customWidth="1"/>
    <col min="5125" max="5125" width="14.33203125" style="1" customWidth="1"/>
    <col min="5126" max="5126" width="12.6640625" style="1" customWidth="1"/>
    <col min="5127" max="5127" width="14.33203125" style="1" bestFit="1" customWidth="1"/>
    <col min="5128" max="5128" width="10.6640625" style="1" customWidth="1"/>
    <col min="5129" max="5129" width="13.88671875" style="1" customWidth="1"/>
    <col min="5130" max="5130" width="11.44140625" style="1" bestFit="1"/>
    <col min="5131" max="5131" width="13.33203125" style="1" customWidth="1"/>
    <col min="5132" max="5132" width="7.6640625" style="1" customWidth="1"/>
    <col min="5133" max="5134" width="13.109375" style="1" bestFit="1" customWidth="1"/>
    <col min="5135" max="5378" width="11.44140625" style="1"/>
    <col min="5379" max="5379" width="11.44140625" style="1" bestFit="1"/>
    <col min="5380" max="5380" width="34.44140625" style="1" customWidth="1"/>
    <col min="5381" max="5381" width="14.33203125" style="1" customWidth="1"/>
    <col min="5382" max="5382" width="12.6640625" style="1" customWidth="1"/>
    <col min="5383" max="5383" width="14.33203125" style="1" bestFit="1" customWidth="1"/>
    <col min="5384" max="5384" width="10.6640625" style="1" customWidth="1"/>
    <col min="5385" max="5385" width="13.88671875" style="1" customWidth="1"/>
    <col min="5386" max="5386" width="11.44140625" style="1" bestFit="1"/>
    <col min="5387" max="5387" width="13.33203125" style="1" customWidth="1"/>
    <col min="5388" max="5388" width="7.6640625" style="1" customWidth="1"/>
    <col min="5389" max="5390" width="13.109375" style="1" bestFit="1" customWidth="1"/>
    <col min="5391" max="5634" width="11.44140625" style="1"/>
    <col min="5635" max="5635" width="11.44140625" style="1" bestFit="1"/>
    <col min="5636" max="5636" width="34.44140625" style="1" customWidth="1"/>
    <col min="5637" max="5637" width="14.33203125" style="1" customWidth="1"/>
    <col min="5638" max="5638" width="12.6640625" style="1" customWidth="1"/>
    <col min="5639" max="5639" width="14.33203125" style="1" bestFit="1" customWidth="1"/>
    <col min="5640" max="5640" width="10.6640625" style="1" customWidth="1"/>
    <col min="5641" max="5641" width="13.88671875" style="1" customWidth="1"/>
    <col min="5642" max="5642" width="11.44140625" style="1" bestFit="1"/>
    <col min="5643" max="5643" width="13.33203125" style="1" customWidth="1"/>
    <col min="5644" max="5644" width="7.6640625" style="1" customWidth="1"/>
    <col min="5645" max="5646" width="13.109375" style="1" bestFit="1" customWidth="1"/>
    <col min="5647" max="5890" width="11.44140625" style="1"/>
    <col min="5891" max="5891" width="11.44140625" style="1" bestFit="1"/>
    <col min="5892" max="5892" width="34.44140625" style="1" customWidth="1"/>
    <col min="5893" max="5893" width="14.33203125" style="1" customWidth="1"/>
    <col min="5894" max="5894" width="12.6640625" style="1" customWidth="1"/>
    <col min="5895" max="5895" width="14.33203125" style="1" bestFit="1" customWidth="1"/>
    <col min="5896" max="5896" width="10.6640625" style="1" customWidth="1"/>
    <col min="5897" max="5897" width="13.88671875" style="1" customWidth="1"/>
    <col min="5898" max="5898" width="11.44140625" style="1" bestFit="1"/>
    <col min="5899" max="5899" width="13.33203125" style="1" customWidth="1"/>
    <col min="5900" max="5900" width="7.6640625" style="1" customWidth="1"/>
    <col min="5901" max="5902" width="13.109375" style="1" bestFit="1" customWidth="1"/>
    <col min="5903" max="6146" width="11.44140625" style="1"/>
    <col min="6147" max="6147" width="11.44140625" style="1" bestFit="1"/>
    <col min="6148" max="6148" width="34.44140625" style="1" customWidth="1"/>
    <col min="6149" max="6149" width="14.33203125" style="1" customWidth="1"/>
    <col min="6150" max="6150" width="12.6640625" style="1" customWidth="1"/>
    <col min="6151" max="6151" width="14.33203125" style="1" bestFit="1" customWidth="1"/>
    <col min="6152" max="6152" width="10.6640625" style="1" customWidth="1"/>
    <col min="6153" max="6153" width="13.88671875" style="1" customWidth="1"/>
    <col min="6154" max="6154" width="11.44140625" style="1" bestFit="1"/>
    <col min="6155" max="6155" width="13.33203125" style="1" customWidth="1"/>
    <col min="6156" max="6156" width="7.6640625" style="1" customWidth="1"/>
    <col min="6157" max="6158" width="13.109375" style="1" bestFit="1" customWidth="1"/>
    <col min="6159" max="6402" width="11.44140625" style="1"/>
    <col min="6403" max="6403" width="11.44140625" style="1" bestFit="1"/>
    <col min="6404" max="6404" width="34.44140625" style="1" customWidth="1"/>
    <col min="6405" max="6405" width="14.33203125" style="1" customWidth="1"/>
    <col min="6406" max="6406" width="12.6640625" style="1" customWidth="1"/>
    <col min="6407" max="6407" width="14.33203125" style="1" bestFit="1" customWidth="1"/>
    <col min="6408" max="6408" width="10.6640625" style="1" customWidth="1"/>
    <col min="6409" max="6409" width="13.88671875" style="1" customWidth="1"/>
    <col min="6410" max="6410" width="11.44140625" style="1" bestFit="1"/>
    <col min="6411" max="6411" width="13.33203125" style="1" customWidth="1"/>
    <col min="6412" max="6412" width="7.6640625" style="1" customWidth="1"/>
    <col min="6413" max="6414" width="13.109375" style="1" bestFit="1" customWidth="1"/>
    <col min="6415" max="6658" width="11.44140625" style="1"/>
    <col min="6659" max="6659" width="11.44140625" style="1" bestFit="1"/>
    <col min="6660" max="6660" width="34.44140625" style="1" customWidth="1"/>
    <col min="6661" max="6661" width="14.33203125" style="1" customWidth="1"/>
    <col min="6662" max="6662" width="12.6640625" style="1" customWidth="1"/>
    <col min="6663" max="6663" width="14.33203125" style="1" bestFit="1" customWidth="1"/>
    <col min="6664" max="6664" width="10.6640625" style="1" customWidth="1"/>
    <col min="6665" max="6665" width="13.88671875" style="1" customWidth="1"/>
    <col min="6666" max="6666" width="11.44140625" style="1" bestFit="1"/>
    <col min="6667" max="6667" width="13.33203125" style="1" customWidth="1"/>
    <col min="6668" max="6668" width="7.6640625" style="1" customWidth="1"/>
    <col min="6669" max="6670" width="13.109375" style="1" bestFit="1" customWidth="1"/>
    <col min="6671" max="6914" width="11.44140625" style="1"/>
    <col min="6915" max="6915" width="11.44140625" style="1" bestFit="1"/>
    <col min="6916" max="6916" width="34.44140625" style="1" customWidth="1"/>
    <col min="6917" max="6917" width="14.33203125" style="1" customWidth="1"/>
    <col min="6918" max="6918" width="12.6640625" style="1" customWidth="1"/>
    <col min="6919" max="6919" width="14.33203125" style="1" bestFit="1" customWidth="1"/>
    <col min="6920" max="6920" width="10.6640625" style="1" customWidth="1"/>
    <col min="6921" max="6921" width="13.88671875" style="1" customWidth="1"/>
    <col min="6922" max="6922" width="11.44140625" style="1" bestFit="1"/>
    <col min="6923" max="6923" width="13.33203125" style="1" customWidth="1"/>
    <col min="6924" max="6924" width="7.6640625" style="1" customWidth="1"/>
    <col min="6925" max="6926" width="13.109375" style="1" bestFit="1" customWidth="1"/>
    <col min="6927" max="7170" width="11.44140625" style="1"/>
    <col min="7171" max="7171" width="11.44140625" style="1" bestFit="1"/>
    <col min="7172" max="7172" width="34.44140625" style="1" customWidth="1"/>
    <col min="7173" max="7173" width="14.33203125" style="1" customWidth="1"/>
    <col min="7174" max="7174" width="12.6640625" style="1" customWidth="1"/>
    <col min="7175" max="7175" width="14.33203125" style="1" bestFit="1" customWidth="1"/>
    <col min="7176" max="7176" width="10.6640625" style="1" customWidth="1"/>
    <col min="7177" max="7177" width="13.88671875" style="1" customWidth="1"/>
    <col min="7178" max="7178" width="11.44140625" style="1" bestFit="1"/>
    <col min="7179" max="7179" width="13.33203125" style="1" customWidth="1"/>
    <col min="7180" max="7180" width="7.6640625" style="1" customWidth="1"/>
    <col min="7181" max="7182" width="13.109375" style="1" bestFit="1" customWidth="1"/>
    <col min="7183" max="7426" width="11.44140625" style="1"/>
    <col min="7427" max="7427" width="11.44140625" style="1" bestFit="1"/>
    <col min="7428" max="7428" width="34.44140625" style="1" customWidth="1"/>
    <col min="7429" max="7429" width="14.33203125" style="1" customWidth="1"/>
    <col min="7430" max="7430" width="12.6640625" style="1" customWidth="1"/>
    <col min="7431" max="7431" width="14.33203125" style="1" bestFit="1" customWidth="1"/>
    <col min="7432" max="7432" width="10.6640625" style="1" customWidth="1"/>
    <col min="7433" max="7433" width="13.88671875" style="1" customWidth="1"/>
    <col min="7434" max="7434" width="11.44140625" style="1" bestFit="1"/>
    <col min="7435" max="7435" width="13.33203125" style="1" customWidth="1"/>
    <col min="7436" max="7436" width="7.6640625" style="1" customWidth="1"/>
    <col min="7437" max="7438" width="13.109375" style="1" bestFit="1" customWidth="1"/>
    <col min="7439" max="7682" width="11.44140625" style="1"/>
    <col min="7683" max="7683" width="11.44140625" style="1" bestFit="1"/>
    <col min="7684" max="7684" width="34.44140625" style="1" customWidth="1"/>
    <col min="7685" max="7685" width="14.33203125" style="1" customWidth="1"/>
    <col min="7686" max="7686" width="12.6640625" style="1" customWidth="1"/>
    <col min="7687" max="7687" width="14.33203125" style="1" bestFit="1" customWidth="1"/>
    <col min="7688" max="7688" width="10.6640625" style="1" customWidth="1"/>
    <col min="7689" max="7689" width="13.88671875" style="1" customWidth="1"/>
    <col min="7690" max="7690" width="11.44140625" style="1" bestFit="1"/>
    <col min="7691" max="7691" width="13.33203125" style="1" customWidth="1"/>
    <col min="7692" max="7692" width="7.6640625" style="1" customWidth="1"/>
    <col min="7693" max="7694" width="13.109375" style="1" bestFit="1" customWidth="1"/>
    <col min="7695" max="7938" width="11.44140625" style="1"/>
    <col min="7939" max="7939" width="11.44140625" style="1" bestFit="1"/>
    <col min="7940" max="7940" width="34.44140625" style="1" customWidth="1"/>
    <col min="7941" max="7941" width="14.33203125" style="1" customWidth="1"/>
    <col min="7942" max="7942" width="12.6640625" style="1" customWidth="1"/>
    <col min="7943" max="7943" width="14.33203125" style="1" bestFit="1" customWidth="1"/>
    <col min="7944" max="7944" width="10.6640625" style="1" customWidth="1"/>
    <col min="7945" max="7945" width="13.88671875" style="1" customWidth="1"/>
    <col min="7946" max="7946" width="11.44140625" style="1" bestFit="1"/>
    <col min="7947" max="7947" width="13.33203125" style="1" customWidth="1"/>
    <col min="7948" max="7948" width="7.6640625" style="1" customWidth="1"/>
    <col min="7949" max="7950" width="13.109375" style="1" bestFit="1" customWidth="1"/>
    <col min="7951" max="8194" width="11.44140625" style="1"/>
    <col min="8195" max="8195" width="11.44140625" style="1" bestFit="1"/>
    <col min="8196" max="8196" width="34.44140625" style="1" customWidth="1"/>
    <col min="8197" max="8197" width="14.33203125" style="1" customWidth="1"/>
    <col min="8198" max="8198" width="12.6640625" style="1" customWidth="1"/>
    <col min="8199" max="8199" width="14.33203125" style="1" bestFit="1" customWidth="1"/>
    <col min="8200" max="8200" width="10.6640625" style="1" customWidth="1"/>
    <col min="8201" max="8201" width="13.88671875" style="1" customWidth="1"/>
    <col min="8202" max="8202" width="11.44140625" style="1" bestFit="1"/>
    <col min="8203" max="8203" width="13.33203125" style="1" customWidth="1"/>
    <col min="8204" max="8204" width="7.6640625" style="1" customWidth="1"/>
    <col min="8205" max="8206" width="13.109375" style="1" bestFit="1" customWidth="1"/>
    <col min="8207" max="8450" width="11.44140625" style="1"/>
    <col min="8451" max="8451" width="11.44140625" style="1" bestFit="1"/>
    <col min="8452" max="8452" width="34.44140625" style="1" customWidth="1"/>
    <col min="8453" max="8453" width="14.33203125" style="1" customWidth="1"/>
    <col min="8454" max="8454" width="12.6640625" style="1" customWidth="1"/>
    <col min="8455" max="8455" width="14.33203125" style="1" bestFit="1" customWidth="1"/>
    <col min="8456" max="8456" width="10.6640625" style="1" customWidth="1"/>
    <col min="8457" max="8457" width="13.88671875" style="1" customWidth="1"/>
    <col min="8458" max="8458" width="11.44140625" style="1" bestFit="1"/>
    <col min="8459" max="8459" width="13.33203125" style="1" customWidth="1"/>
    <col min="8460" max="8460" width="7.6640625" style="1" customWidth="1"/>
    <col min="8461" max="8462" width="13.109375" style="1" bestFit="1" customWidth="1"/>
    <col min="8463" max="8706" width="11.44140625" style="1"/>
    <col min="8707" max="8707" width="11.44140625" style="1" bestFit="1"/>
    <col min="8708" max="8708" width="34.44140625" style="1" customWidth="1"/>
    <col min="8709" max="8709" width="14.33203125" style="1" customWidth="1"/>
    <col min="8710" max="8710" width="12.6640625" style="1" customWidth="1"/>
    <col min="8711" max="8711" width="14.33203125" style="1" bestFit="1" customWidth="1"/>
    <col min="8712" max="8712" width="10.6640625" style="1" customWidth="1"/>
    <col min="8713" max="8713" width="13.88671875" style="1" customWidth="1"/>
    <col min="8714" max="8714" width="11.44140625" style="1" bestFit="1"/>
    <col min="8715" max="8715" width="13.33203125" style="1" customWidth="1"/>
    <col min="8716" max="8716" width="7.6640625" style="1" customWidth="1"/>
    <col min="8717" max="8718" width="13.109375" style="1" bestFit="1" customWidth="1"/>
    <col min="8719" max="8962" width="11.44140625" style="1"/>
    <col min="8963" max="8963" width="11.44140625" style="1" bestFit="1"/>
    <col min="8964" max="8964" width="34.44140625" style="1" customWidth="1"/>
    <col min="8965" max="8965" width="14.33203125" style="1" customWidth="1"/>
    <col min="8966" max="8966" width="12.6640625" style="1" customWidth="1"/>
    <col min="8967" max="8967" width="14.33203125" style="1" bestFit="1" customWidth="1"/>
    <col min="8968" max="8968" width="10.6640625" style="1" customWidth="1"/>
    <col min="8969" max="8969" width="13.88671875" style="1" customWidth="1"/>
    <col min="8970" max="8970" width="11.44140625" style="1" bestFit="1"/>
    <col min="8971" max="8971" width="13.33203125" style="1" customWidth="1"/>
    <col min="8972" max="8972" width="7.6640625" style="1" customWidth="1"/>
    <col min="8973" max="8974" width="13.109375" style="1" bestFit="1" customWidth="1"/>
    <col min="8975" max="9218" width="11.44140625" style="1"/>
    <col min="9219" max="9219" width="11.44140625" style="1" bestFit="1"/>
    <col min="9220" max="9220" width="34.44140625" style="1" customWidth="1"/>
    <col min="9221" max="9221" width="14.33203125" style="1" customWidth="1"/>
    <col min="9222" max="9222" width="12.6640625" style="1" customWidth="1"/>
    <col min="9223" max="9223" width="14.33203125" style="1" bestFit="1" customWidth="1"/>
    <col min="9224" max="9224" width="10.6640625" style="1" customWidth="1"/>
    <col min="9225" max="9225" width="13.88671875" style="1" customWidth="1"/>
    <col min="9226" max="9226" width="11.44140625" style="1" bestFit="1"/>
    <col min="9227" max="9227" width="13.33203125" style="1" customWidth="1"/>
    <col min="9228" max="9228" width="7.6640625" style="1" customWidth="1"/>
    <col min="9229" max="9230" width="13.109375" style="1" bestFit="1" customWidth="1"/>
    <col min="9231" max="9474" width="11.44140625" style="1"/>
    <col min="9475" max="9475" width="11.44140625" style="1" bestFit="1"/>
    <col min="9476" max="9476" width="34.44140625" style="1" customWidth="1"/>
    <col min="9477" max="9477" width="14.33203125" style="1" customWidth="1"/>
    <col min="9478" max="9478" width="12.6640625" style="1" customWidth="1"/>
    <col min="9479" max="9479" width="14.33203125" style="1" bestFit="1" customWidth="1"/>
    <col min="9480" max="9480" width="10.6640625" style="1" customWidth="1"/>
    <col min="9481" max="9481" width="13.88671875" style="1" customWidth="1"/>
    <col min="9482" max="9482" width="11.44140625" style="1" bestFit="1"/>
    <col min="9483" max="9483" width="13.33203125" style="1" customWidth="1"/>
    <col min="9484" max="9484" width="7.6640625" style="1" customWidth="1"/>
    <col min="9485" max="9486" width="13.109375" style="1" bestFit="1" customWidth="1"/>
    <col min="9487" max="9730" width="11.44140625" style="1"/>
    <col min="9731" max="9731" width="11.44140625" style="1" bestFit="1"/>
    <col min="9732" max="9732" width="34.44140625" style="1" customWidth="1"/>
    <col min="9733" max="9733" width="14.33203125" style="1" customWidth="1"/>
    <col min="9734" max="9734" width="12.6640625" style="1" customWidth="1"/>
    <col min="9735" max="9735" width="14.33203125" style="1" bestFit="1" customWidth="1"/>
    <col min="9736" max="9736" width="10.6640625" style="1" customWidth="1"/>
    <col min="9737" max="9737" width="13.88671875" style="1" customWidth="1"/>
    <col min="9738" max="9738" width="11.44140625" style="1" bestFit="1"/>
    <col min="9739" max="9739" width="13.33203125" style="1" customWidth="1"/>
    <col min="9740" max="9740" width="7.6640625" style="1" customWidth="1"/>
    <col min="9741" max="9742" width="13.109375" style="1" bestFit="1" customWidth="1"/>
    <col min="9743" max="9986" width="11.44140625" style="1"/>
    <col min="9987" max="9987" width="11.44140625" style="1" bestFit="1"/>
    <col min="9988" max="9988" width="34.44140625" style="1" customWidth="1"/>
    <col min="9989" max="9989" width="14.33203125" style="1" customWidth="1"/>
    <col min="9990" max="9990" width="12.6640625" style="1" customWidth="1"/>
    <col min="9991" max="9991" width="14.33203125" style="1" bestFit="1" customWidth="1"/>
    <col min="9992" max="9992" width="10.6640625" style="1" customWidth="1"/>
    <col min="9993" max="9993" width="13.88671875" style="1" customWidth="1"/>
    <col min="9994" max="9994" width="11.44140625" style="1" bestFit="1"/>
    <col min="9995" max="9995" width="13.33203125" style="1" customWidth="1"/>
    <col min="9996" max="9996" width="7.6640625" style="1" customWidth="1"/>
    <col min="9997" max="9998" width="13.109375" style="1" bestFit="1" customWidth="1"/>
    <col min="9999" max="10242" width="11.44140625" style="1"/>
    <col min="10243" max="10243" width="11.44140625" style="1" bestFit="1"/>
    <col min="10244" max="10244" width="34.44140625" style="1" customWidth="1"/>
    <col min="10245" max="10245" width="14.33203125" style="1" customWidth="1"/>
    <col min="10246" max="10246" width="12.6640625" style="1" customWidth="1"/>
    <col min="10247" max="10247" width="14.33203125" style="1" bestFit="1" customWidth="1"/>
    <col min="10248" max="10248" width="10.6640625" style="1" customWidth="1"/>
    <col min="10249" max="10249" width="13.88671875" style="1" customWidth="1"/>
    <col min="10250" max="10250" width="11.44140625" style="1" bestFit="1"/>
    <col min="10251" max="10251" width="13.33203125" style="1" customWidth="1"/>
    <col min="10252" max="10252" width="7.6640625" style="1" customWidth="1"/>
    <col min="10253" max="10254" width="13.109375" style="1" bestFit="1" customWidth="1"/>
    <col min="10255" max="10498" width="11.44140625" style="1"/>
    <col min="10499" max="10499" width="11.44140625" style="1" bestFit="1"/>
    <col min="10500" max="10500" width="34.44140625" style="1" customWidth="1"/>
    <col min="10501" max="10501" width="14.33203125" style="1" customWidth="1"/>
    <col min="10502" max="10502" width="12.6640625" style="1" customWidth="1"/>
    <col min="10503" max="10503" width="14.33203125" style="1" bestFit="1" customWidth="1"/>
    <col min="10504" max="10504" width="10.6640625" style="1" customWidth="1"/>
    <col min="10505" max="10505" width="13.88671875" style="1" customWidth="1"/>
    <col min="10506" max="10506" width="11.44140625" style="1" bestFit="1"/>
    <col min="10507" max="10507" width="13.33203125" style="1" customWidth="1"/>
    <col min="10508" max="10508" width="7.6640625" style="1" customWidth="1"/>
    <col min="10509" max="10510" width="13.109375" style="1" bestFit="1" customWidth="1"/>
    <col min="10511" max="10754" width="11.44140625" style="1"/>
    <col min="10755" max="10755" width="11.44140625" style="1" bestFit="1"/>
    <col min="10756" max="10756" width="34.44140625" style="1" customWidth="1"/>
    <col min="10757" max="10757" width="14.33203125" style="1" customWidth="1"/>
    <col min="10758" max="10758" width="12.6640625" style="1" customWidth="1"/>
    <col min="10759" max="10759" width="14.33203125" style="1" bestFit="1" customWidth="1"/>
    <col min="10760" max="10760" width="10.6640625" style="1" customWidth="1"/>
    <col min="10761" max="10761" width="13.88671875" style="1" customWidth="1"/>
    <col min="10762" max="10762" width="11.44140625" style="1" bestFit="1"/>
    <col min="10763" max="10763" width="13.33203125" style="1" customWidth="1"/>
    <col min="10764" max="10764" width="7.6640625" style="1" customWidth="1"/>
    <col min="10765" max="10766" width="13.109375" style="1" bestFit="1" customWidth="1"/>
    <col min="10767" max="11010" width="11.44140625" style="1"/>
    <col min="11011" max="11011" width="11.44140625" style="1" bestFit="1"/>
    <col min="11012" max="11012" width="34.44140625" style="1" customWidth="1"/>
    <col min="11013" max="11013" width="14.33203125" style="1" customWidth="1"/>
    <col min="11014" max="11014" width="12.6640625" style="1" customWidth="1"/>
    <col min="11015" max="11015" width="14.33203125" style="1" bestFit="1" customWidth="1"/>
    <col min="11016" max="11016" width="10.6640625" style="1" customWidth="1"/>
    <col min="11017" max="11017" width="13.88671875" style="1" customWidth="1"/>
    <col min="11018" max="11018" width="11.44140625" style="1" bestFit="1"/>
    <col min="11019" max="11019" width="13.33203125" style="1" customWidth="1"/>
    <col min="11020" max="11020" width="7.6640625" style="1" customWidth="1"/>
    <col min="11021" max="11022" width="13.109375" style="1" bestFit="1" customWidth="1"/>
    <col min="11023" max="11266" width="11.44140625" style="1"/>
    <col min="11267" max="11267" width="11.44140625" style="1" bestFit="1"/>
    <col min="11268" max="11268" width="34.44140625" style="1" customWidth="1"/>
    <col min="11269" max="11269" width="14.33203125" style="1" customWidth="1"/>
    <col min="11270" max="11270" width="12.6640625" style="1" customWidth="1"/>
    <col min="11271" max="11271" width="14.33203125" style="1" bestFit="1" customWidth="1"/>
    <col min="11272" max="11272" width="10.6640625" style="1" customWidth="1"/>
    <col min="11273" max="11273" width="13.88671875" style="1" customWidth="1"/>
    <col min="11274" max="11274" width="11.44140625" style="1" bestFit="1"/>
    <col min="11275" max="11275" width="13.33203125" style="1" customWidth="1"/>
    <col min="11276" max="11276" width="7.6640625" style="1" customWidth="1"/>
    <col min="11277" max="11278" width="13.109375" style="1" bestFit="1" customWidth="1"/>
    <col min="11279" max="11522" width="11.44140625" style="1"/>
    <col min="11523" max="11523" width="11.44140625" style="1" bestFit="1"/>
    <col min="11524" max="11524" width="34.44140625" style="1" customWidth="1"/>
    <col min="11525" max="11525" width="14.33203125" style="1" customWidth="1"/>
    <col min="11526" max="11526" width="12.6640625" style="1" customWidth="1"/>
    <col min="11527" max="11527" width="14.33203125" style="1" bestFit="1" customWidth="1"/>
    <col min="11528" max="11528" width="10.6640625" style="1" customWidth="1"/>
    <col min="11529" max="11529" width="13.88671875" style="1" customWidth="1"/>
    <col min="11530" max="11530" width="11.44140625" style="1" bestFit="1"/>
    <col min="11531" max="11531" width="13.33203125" style="1" customWidth="1"/>
    <col min="11532" max="11532" width="7.6640625" style="1" customWidth="1"/>
    <col min="11533" max="11534" width="13.109375" style="1" bestFit="1" customWidth="1"/>
    <col min="11535" max="11778" width="11.44140625" style="1"/>
    <col min="11779" max="11779" width="11.44140625" style="1" bestFit="1"/>
    <col min="11780" max="11780" width="34.44140625" style="1" customWidth="1"/>
    <col min="11781" max="11781" width="14.33203125" style="1" customWidth="1"/>
    <col min="11782" max="11782" width="12.6640625" style="1" customWidth="1"/>
    <col min="11783" max="11783" width="14.33203125" style="1" bestFit="1" customWidth="1"/>
    <col min="11784" max="11784" width="10.6640625" style="1" customWidth="1"/>
    <col min="11785" max="11785" width="13.88671875" style="1" customWidth="1"/>
    <col min="11786" max="11786" width="11.44140625" style="1" bestFit="1"/>
    <col min="11787" max="11787" width="13.33203125" style="1" customWidth="1"/>
    <col min="11788" max="11788" width="7.6640625" style="1" customWidth="1"/>
    <col min="11789" max="11790" width="13.109375" style="1" bestFit="1" customWidth="1"/>
    <col min="11791" max="12034" width="11.44140625" style="1"/>
    <col min="12035" max="12035" width="11.44140625" style="1" bestFit="1"/>
    <col min="12036" max="12036" width="34.44140625" style="1" customWidth="1"/>
    <col min="12037" max="12037" width="14.33203125" style="1" customWidth="1"/>
    <col min="12038" max="12038" width="12.6640625" style="1" customWidth="1"/>
    <col min="12039" max="12039" width="14.33203125" style="1" bestFit="1" customWidth="1"/>
    <col min="12040" max="12040" width="10.6640625" style="1" customWidth="1"/>
    <col min="12041" max="12041" width="13.88671875" style="1" customWidth="1"/>
    <col min="12042" max="12042" width="11.44140625" style="1" bestFit="1"/>
    <col min="12043" max="12043" width="13.33203125" style="1" customWidth="1"/>
    <col min="12044" max="12044" width="7.6640625" style="1" customWidth="1"/>
    <col min="12045" max="12046" width="13.109375" style="1" bestFit="1" customWidth="1"/>
    <col min="12047" max="12290" width="11.44140625" style="1"/>
    <col min="12291" max="12291" width="11.44140625" style="1" bestFit="1"/>
    <col min="12292" max="12292" width="34.44140625" style="1" customWidth="1"/>
    <col min="12293" max="12293" width="14.33203125" style="1" customWidth="1"/>
    <col min="12294" max="12294" width="12.6640625" style="1" customWidth="1"/>
    <col min="12295" max="12295" width="14.33203125" style="1" bestFit="1" customWidth="1"/>
    <col min="12296" max="12296" width="10.6640625" style="1" customWidth="1"/>
    <col min="12297" max="12297" width="13.88671875" style="1" customWidth="1"/>
    <col min="12298" max="12298" width="11.44140625" style="1" bestFit="1"/>
    <col min="12299" max="12299" width="13.33203125" style="1" customWidth="1"/>
    <col min="12300" max="12300" width="7.6640625" style="1" customWidth="1"/>
    <col min="12301" max="12302" width="13.109375" style="1" bestFit="1" customWidth="1"/>
    <col min="12303" max="12546" width="11.44140625" style="1"/>
    <col min="12547" max="12547" width="11.44140625" style="1" bestFit="1"/>
    <col min="12548" max="12548" width="34.44140625" style="1" customWidth="1"/>
    <col min="12549" max="12549" width="14.33203125" style="1" customWidth="1"/>
    <col min="12550" max="12550" width="12.6640625" style="1" customWidth="1"/>
    <col min="12551" max="12551" width="14.33203125" style="1" bestFit="1" customWidth="1"/>
    <col min="12552" max="12552" width="10.6640625" style="1" customWidth="1"/>
    <col min="12553" max="12553" width="13.88671875" style="1" customWidth="1"/>
    <col min="12554" max="12554" width="11.44140625" style="1" bestFit="1"/>
    <col min="12555" max="12555" width="13.33203125" style="1" customWidth="1"/>
    <col min="12556" max="12556" width="7.6640625" style="1" customWidth="1"/>
    <col min="12557" max="12558" width="13.109375" style="1" bestFit="1" customWidth="1"/>
    <col min="12559" max="12802" width="11.44140625" style="1"/>
    <col min="12803" max="12803" width="11.44140625" style="1" bestFit="1"/>
    <col min="12804" max="12804" width="34.44140625" style="1" customWidth="1"/>
    <col min="12805" max="12805" width="14.33203125" style="1" customWidth="1"/>
    <col min="12806" max="12806" width="12.6640625" style="1" customWidth="1"/>
    <col min="12807" max="12807" width="14.33203125" style="1" bestFit="1" customWidth="1"/>
    <col min="12808" max="12808" width="10.6640625" style="1" customWidth="1"/>
    <col min="12809" max="12809" width="13.88671875" style="1" customWidth="1"/>
    <col min="12810" max="12810" width="11.44140625" style="1" bestFit="1"/>
    <col min="12811" max="12811" width="13.33203125" style="1" customWidth="1"/>
    <col min="12812" max="12812" width="7.6640625" style="1" customWidth="1"/>
    <col min="12813" max="12814" width="13.109375" style="1" bestFit="1" customWidth="1"/>
    <col min="12815" max="13058" width="11.44140625" style="1"/>
    <col min="13059" max="13059" width="11.44140625" style="1" bestFit="1"/>
    <col min="13060" max="13060" width="34.44140625" style="1" customWidth="1"/>
    <col min="13061" max="13061" width="14.33203125" style="1" customWidth="1"/>
    <col min="13062" max="13062" width="12.6640625" style="1" customWidth="1"/>
    <col min="13063" max="13063" width="14.33203125" style="1" bestFit="1" customWidth="1"/>
    <col min="13064" max="13064" width="10.6640625" style="1" customWidth="1"/>
    <col min="13065" max="13065" width="13.88671875" style="1" customWidth="1"/>
    <col min="13066" max="13066" width="11.44140625" style="1" bestFit="1"/>
    <col min="13067" max="13067" width="13.33203125" style="1" customWidth="1"/>
    <col min="13068" max="13068" width="7.6640625" style="1" customWidth="1"/>
    <col min="13069" max="13070" width="13.109375" style="1" bestFit="1" customWidth="1"/>
    <col min="13071" max="13314" width="11.44140625" style="1"/>
    <col min="13315" max="13315" width="11.44140625" style="1" bestFit="1"/>
    <col min="13316" max="13316" width="34.44140625" style="1" customWidth="1"/>
    <col min="13317" max="13317" width="14.33203125" style="1" customWidth="1"/>
    <col min="13318" max="13318" width="12.6640625" style="1" customWidth="1"/>
    <col min="13319" max="13319" width="14.33203125" style="1" bestFit="1" customWidth="1"/>
    <col min="13320" max="13320" width="10.6640625" style="1" customWidth="1"/>
    <col min="13321" max="13321" width="13.88671875" style="1" customWidth="1"/>
    <col min="13322" max="13322" width="11.44140625" style="1" bestFit="1"/>
    <col min="13323" max="13323" width="13.33203125" style="1" customWidth="1"/>
    <col min="13324" max="13324" width="7.6640625" style="1" customWidth="1"/>
    <col min="13325" max="13326" width="13.109375" style="1" bestFit="1" customWidth="1"/>
    <col min="13327" max="13570" width="11.44140625" style="1"/>
    <col min="13571" max="13571" width="11.44140625" style="1" bestFit="1"/>
    <col min="13572" max="13572" width="34.44140625" style="1" customWidth="1"/>
    <col min="13573" max="13573" width="14.33203125" style="1" customWidth="1"/>
    <col min="13574" max="13574" width="12.6640625" style="1" customWidth="1"/>
    <col min="13575" max="13575" width="14.33203125" style="1" bestFit="1" customWidth="1"/>
    <col min="13576" max="13576" width="10.6640625" style="1" customWidth="1"/>
    <col min="13577" max="13577" width="13.88671875" style="1" customWidth="1"/>
    <col min="13578" max="13578" width="11.44140625" style="1" bestFit="1"/>
    <col min="13579" max="13579" width="13.33203125" style="1" customWidth="1"/>
    <col min="13580" max="13580" width="7.6640625" style="1" customWidth="1"/>
    <col min="13581" max="13582" width="13.109375" style="1" bestFit="1" customWidth="1"/>
    <col min="13583" max="13826" width="11.44140625" style="1"/>
    <col min="13827" max="13827" width="11.44140625" style="1" bestFit="1"/>
    <col min="13828" max="13828" width="34.44140625" style="1" customWidth="1"/>
    <col min="13829" max="13829" width="14.33203125" style="1" customWidth="1"/>
    <col min="13830" max="13830" width="12.6640625" style="1" customWidth="1"/>
    <col min="13831" max="13831" width="14.33203125" style="1" bestFit="1" customWidth="1"/>
    <col min="13832" max="13832" width="10.6640625" style="1" customWidth="1"/>
    <col min="13833" max="13833" width="13.88671875" style="1" customWidth="1"/>
    <col min="13834" max="13834" width="11.44140625" style="1" bestFit="1"/>
    <col min="13835" max="13835" width="13.33203125" style="1" customWidth="1"/>
    <col min="13836" max="13836" width="7.6640625" style="1" customWidth="1"/>
    <col min="13837" max="13838" width="13.109375" style="1" bestFit="1" customWidth="1"/>
    <col min="13839" max="14082" width="11.44140625" style="1"/>
    <col min="14083" max="14083" width="11.44140625" style="1" bestFit="1"/>
    <col min="14084" max="14084" width="34.44140625" style="1" customWidth="1"/>
    <col min="14085" max="14085" width="14.33203125" style="1" customWidth="1"/>
    <col min="14086" max="14086" width="12.6640625" style="1" customWidth="1"/>
    <col min="14087" max="14087" width="14.33203125" style="1" bestFit="1" customWidth="1"/>
    <col min="14088" max="14088" width="10.6640625" style="1" customWidth="1"/>
    <col min="14089" max="14089" width="13.88671875" style="1" customWidth="1"/>
    <col min="14090" max="14090" width="11.44140625" style="1" bestFit="1"/>
    <col min="14091" max="14091" width="13.33203125" style="1" customWidth="1"/>
    <col min="14092" max="14092" width="7.6640625" style="1" customWidth="1"/>
    <col min="14093" max="14094" width="13.109375" style="1" bestFit="1" customWidth="1"/>
    <col min="14095" max="14338" width="11.44140625" style="1"/>
    <col min="14339" max="14339" width="11.44140625" style="1" bestFit="1"/>
    <col min="14340" max="14340" width="34.44140625" style="1" customWidth="1"/>
    <col min="14341" max="14341" width="14.33203125" style="1" customWidth="1"/>
    <col min="14342" max="14342" width="12.6640625" style="1" customWidth="1"/>
    <col min="14343" max="14343" width="14.33203125" style="1" bestFit="1" customWidth="1"/>
    <col min="14344" max="14344" width="10.6640625" style="1" customWidth="1"/>
    <col min="14345" max="14345" width="13.88671875" style="1" customWidth="1"/>
    <col min="14346" max="14346" width="11.44140625" style="1" bestFit="1"/>
    <col min="14347" max="14347" width="13.33203125" style="1" customWidth="1"/>
    <col min="14348" max="14348" width="7.6640625" style="1" customWidth="1"/>
    <col min="14349" max="14350" width="13.109375" style="1" bestFit="1" customWidth="1"/>
    <col min="14351" max="14594" width="11.44140625" style="1"/>
    <col min="14595" max="14595" width="11.44140625" style="1" bestFit="1"/>
    <col min="14596" max="14596" width="34.44140625" style="1" customWidth="1"/>
    <col min="14597" max="14597" width="14.33203125" style="1" customWidth="1"/>
    <col min="14598" max="14598" width="12.6640625" style="1" customWidth="1"/>
    <col min="14599" max="14599" width="14.33203125" style="1" bestFit="1" customWidth="1"/>
    <col min="14600" max="14600" width="10.6640625" style="1" customWidth="1"/>
    <col min="14601" max="14601" width="13.88671875" style="1" customWidth="1"/>
    <col min="14602" max="14602" width="11.44140625" style="1" bestFit="1"/>
    <col min="14603" max="14603" width="13.33203125" style="1" customWidth="1"/>
    <col min="14604" max="14604" width="7.6640625" style="1" customWidth="1"/>
    <col min="14605" max="14606" width="13.109375" style="1" bestFit="1" customWidth="1"/>
    <col min="14607" max="14850" width="11.44140625" style="1"/>
    <col min="14851" max="14851" width="11.44140625" style="1" bestFit="1"/>
    <col min="14852" max="14852" width="34.44140625" style="1" customWidth="1"/>
    <col min="14853" max="14853" width="14.33203125" style="1" customWidth="1"/>
    <col min="14854" max="14854" width="12.6640625" style="1" customWidth="1"/>
    <col min="14855" max="14855" width="14.33203125" style="1" bestFit="1" customWidth="1"/>
    <col min="14856" max="14856" width="10.6640625" style="1" customWidth="1"/>
    <col min="14857" max="14857" width="13.88671875" style="1" customWidth="1"/>
    <col min="14858" max="14858" width="11.44140625" style="1" bestFit="1"/>
    <col min="14859" max="14859" width="13.33203125" style="1" customWidth="1"/>
    <col min="14860" max="14860" width="7.6640625" style="1" customWidth="1"/>
    <col min="14861" max="14862" width="13.109375" style="1" bestFit="1" customWidth="1"/>
    <col min="14863" max="15106" width="11.44140625" style="1"/>
    <col min="15107" max="15107" width="11.44140625" style="1" bestFit="1"/>
    <col min="15108" max="15108" width="34.44140625" style="1" customWidth="1"/>
    <col min="15109" max="15109" width="14.33203125" style="1" customWidth="1"/>
    <col min="15110" max="15110" width="12.6640625" style="1" customWidth="1"/>
    <col min="15111" max="15111" width="14.33203125" style="1" bestFit="1" customWidth="1"/>
    <col min="15112" max="15112" width="10.6640625" style="1" customWidth="1"/>
    <col min="15113" max="15113" width="13.88671875" style="1" customWidth="1"/>
    <col min="15114" max="15114" width="11.44140625" style="1" bestFit="1"/>
    <col min="15115" max="15115" width="13.33203125" style="1" customWidth="1"/>
    <col min="15116" max="15116" width="7.6640625" style="1" customWidth="1"/>
    <col min="15117" max="15118" width="13.109375" style="1" bestFit="1" customWidth="1"/>
    <col min="15119" max="15362" width="11.44140625" style="1"/>
    <col min="15363" max="15363" width="11.44140625" style="1" bestFit="1"/>
    <col min="15364" max="15364" width="34.44140625" style="1" customWidth="1"/>
    <col min="15365" max="15365" width="14.33203125" style="1" customWidth="1"/>
    <col min="15366" max="15366" width="12.6640625" style="1" customWidth="1"/>
    <col min="15367" max="15367" width="14.33203125" style="1" bestFit="1" customWidth="1"/>
    <col min="15368" max="15368" width="10.6640625" style="1" customWidth="1"/>
    <col min="15369" max="15369" width="13.88671875" style="1" customWidth="1"/>
    <col min="15370" max="15370" width="11.44140625" style="1" bestFit="1"/>
    <col min="15371" max="15371" width="13.33203125" style="1" customWidth="1"/>
    <col min="15372" max="15372" width="7.6640625" style="1" customWidth="1"/>
    <col min="15373" max="15374" width="13.109375" style="1" bestFit="1" customWidth="1"/>
    <col min="15375" max="15618" width="11.44140625" style="1"/>
    <col min="15619" max="15619" width="11.44140625" style="1" bestFit="1"/>
    <col min="15620" max="15620" width="34.44140625" style="1" customWidth="1"/>
    <col min="15621" max="15621" width="14.33203125" style="1" customWidth="1"/>
    <col min="15622" max="15622" width="12.6640625" style="1" customWidth="1"/>
    <col min="15623" max="15623" width="14.33203125" style="1" bestFit="1" customWidth="1"/>
    <col min="15624" max="15624" width="10.6640625" style="1" customWidth="1"/>
    <col min="15625" max="15625" width="13.88671875" style="1" customWidth="1"/>
    <col min="15626" max="15626" width="11.44140625" style="1" bestFit="1"/>
    <col min="15627" max="15627" width="13.33203125" style="1" customWidth="1"/>
    <col min="15628" max="15628" width="7.6640625" style="1" customWidth="1"/>
    <col min="15629" max="15630" width="13.109375" style="1" bestFit="1" customWidth="1"/>
    <col min="15631" max="15874" width="11.44140625" style="1"/>
    <col min="15875" max="15875" width="11.44140625" style="1" bestFit="1"/>
    <col min="15876" max="15876" width="34.44140625" style="1" customWidth="1"/>
    <col min="15877" max="15877" width="14.33203125" style="1" customWidth="1"/>
    <col min="15878" max="15878" width="12.6640625" style="1" customWidth="1"/>
    <col min="15879" max="15879" width="14.33203125" style="1" bestFit="1" customWidth="1"/>
    <col min="15880" max="15880" width="10.6640625" style="1" customWidth="1"/>
    <col min="15881" max="15881" width="13.88671875" style="1" customWidth="1"/>
    <col min="15882" max="15882" width="11.44140625" style="1" bestFit="1"/>
    <col min="15883" max="15883" width="13.33203125" style="1" customWidth="1"/>
    <col min="15884" max="15884" width="7.6640625" style="1" customWidth="1"/>
    <col min="15885" max="15886" width="13.109375" style="1" bestFit="1" customWidth="1"/>
    <col min="15887" max="16130" width="11.44140625" style="1"/>
    <col min="16131" max="16131" width="11.44140625" style="1" bestFit="1"/>
    <col min="16132" max="16132" width="34.44140625" style="1" customWidth="1"/>
    <col min="16133" max="16133" width="14.33203125" style="1" customWidth="1"/>
    <col min="16134" max="16134" width="12.6640625" style="1" customWidth="1"/>
    <col min="16135" max="16135" width="14.33203125" style="1" bestFit="1" customWidth="1"/>
    <col min="16136" max="16136" width="10.6640625" style="1" customWidth="1"/>
    <col min="16137" max="16137" width="13.88671875" style="1" customWidth="1"/>
    <col min="16138" max="16138" width="11.44140625" style="1" bestFit="1"/>
    <col min="16139" max="16139" width="13.33203125" style="1" customWidth="1"/>
    <col min="16140" max="16140" width="7.6640625" style="1" customWidth="1"/>
    <col min="16141" max="16142" width="13.109375" style="1" bestFit="1" customWidth="1"/>
    <col min="16143" max="16384" width="11.44140625" style="1"/>
  </cols>
  <sheetData>
    <row r="1" spans="1:14" ht="24" customHeight="1" x14ac:dyDescent="0.25">
      <c r="A1" s="167" t="s">
        <v>39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1:14" s="6" customFormat="1" ht="61.2" x14ac:dyDescent="0.25">
      <c r="A2" s="2" t="s">
        <v>40</v>
      </c>
      <c r="B2" s="2" t="s">
        <v>41</v>
      </c>
      <c r="C2" s="2" t="s">
        <v>42</v>
      </c>
      <c r="D2" s="132" t="s">
        <v>127</v>
      </c>
      <c r="E2" s="132" t="s">
        <v>43</v>
      </c>
      <c r="F2" s="132" t="s">
        <v>44</v>
      </c>
      <c r="G2" s="2" t="s">
        <v>24</v>
      </c>
      <c r="H2" s="2" t="s">
        <v>25</v>
      </c>
      <c r="I2" s="4" t="s">
        <v>26</v>
      </c>
      <c r="J2" s="5" t="s">
        <v>45</v>
      </c>
      <c r="K2" s="4" t="s">
        <v>46</v>
      </c>
      <c r="L2" s="2" t="s">
        <v>29</v>
      </c>
      <c r="M2" s="3" t="s">
        <v>47</v>
      </c>
      <c r="N2" s="3" t="s">
        <v>48</v>
      </c>
    </row>
    <row r="3" spans="1:14" x14ac:dyDescent="0.25">
      <c r="A3" s="7"/>
      <c r="B3" s="8"/>
      <c r="C3" s="8"/>
      <c r="D3" s="9"/>
      <c r="E3" s="9"/>
      <c r="F3" s="9"/>
      <c r="G3" s="10"/>
      <c r="H3" s="10"/>
      <c r="I3" s="11"/>
      <c r="J3" s="9"/>
      <c r="K3" s="9"/>
      <c r="L3" s="10"/>
      <c r="M3" s="9"/>
      <c r="N3" s="9"/>
    </row>
    <row r="4" spans="1:14" s="6" customFormat="1" x14ac:dyDescent="0.25">
      <c r="A4" s="12" t="s">
        <v>49</v>
      </c>
      <c r="B4" s="134" t="s">
        <v>50</v>
      </c>
      <c r="C4" s="14">
        <v>1352000</v>
      </c>
      <c r="D4" s="14">
        <f>D6+D51+D44</f>
        <v>1358000</v>
      </c>
      <c r="E4" s="14">
        <f>E6+E51+E44</f>
        <v>946000</v>
      </c>
      <c r="F4" s="14">
        <f>F6+F51+F44</f>
        <v>180000</v>
      </c>
      <c r="G4" s="14">
        <f>G6+G51+G44</f>
        <v>232000</v>
      </c>
      <c r="H4" s="14"/>
      <c r="I4" s="14"/>
      <c r="J4" s="14"/>
      <c r="K4" s="14"/>
      <c r="L4" s="14"/>
      <c r="M4" s="14"/>
      <c r="N4" s="14"/>
    </row>
    <row r="5" spans="1:14" ht="26.4" x14ac:dyDescent="0.25">
      <c r="A5" s="12">
        <v>2201</v>
      </c>
      <c r="B5" s="8" t="s">
        <v>51</v>
      </c>
      <c r="C5" s="133"/>
      <c r="D5" s="133"/>
      <c r="E5" s="133"/>
      <c r="F5" s="133"/>
      <c r="G5" s="10"/>
      <c r="H5" s="10"/>
      <c r="I5" s="11"/>
      <c r="J5" s="9"/>
      <c r="K5" s="9"/>
      <c r="L5" s="10"/>
      <c r="M5" s="9">
        <f>M6+M44+M51</f>
        <v>1358000</v>
      </c>
      <c r="N5" s="9">
        <f>M5</f>
        <v>1358000</v>
      </c>
    </row>
    <row r="6" spans="1:14" s="6" customFormat="1" ht="12.75" customHeight="1" x14ac:dyDescent="0.25">
      <c r="A6" s="7" t="s">
        <v>52</v>
      </c>
      <c r="B6" s="16" t="s">
        <v>53</v>
      </c>
      <c r="C6" s="126">
        <v>949650</v>
      </c>
      <c r="D6" s="126">
        <f>E6+G6+H6+I6+J6+K6+L6+F6</f>
        <v>955650</v>
      </c>
      <c r="E6" s="126">
        <f>E7</f>
        <v>706000</v>
      </c>
      <c r="F6" s="126">
        <f>F7</f>
        <v>136400</v>
      </c>
      <c r="G6" s="14">
        <f>G7</f>
        <v>113250</v>
      </c>
      <c r="H6" s="17"/>
      <c r="I6" s="15"/>
      <c r="J6" s="14"/>
      <c r="K6" s="14"/>
      <c r="L6" s="17"/>
      <c r="M6" s="14">
        <f>M7</f>
        <v>955650</v>
      </c>
      <c r="N6" s="14">
        <f t="shared" ref="N6:N34" si="0">M6</f>
        <v>955650</v>
      </c>
    </row>
    <row r="7" spans="1:14" s="6" customFormat="1" x14ac:dyDescent="0.25">
      <c r="A7" s="7">
        <v>3</v>
      </c>
      <c r="B7" s="13" t="s">
        <v>54</v>
      </c>
      <c r="C7" s="126">
        <v>949650</v>
      </c>
      <c r="D7" s="126">
        <f>E7+G7+H7+I7+J7+K7+L7+F7</f>
        <v>955650</v>
      </c>
      <c r="E7" s="126">
        <f>E8+E15+E40</f>
        <v>706000</v>
      </c>
      <c r="F7" s="126">
        <f>F8+F15+F40</f>
        <v>136400</v>
      </c>
      <c r="G7" s="14">
        <f>G8+G15+G40</f>
        <v>113250</v>
      </c>
      <c r="H7" s="17"/>
      <c r="I7" s="15"/>
      <c r="J7" s="14"/>
      <c r="K7" s="14"/>
      <c r="L7" s="17"/>
      <c r="M7" s="14">
        <f>M8+M15+M40</f>
        <v>955650</v>
      </c>
      <c r="N7" s="14">
        <f t="shared" si="0"/>
        <v>955650</v>
      </c>
    </row>
    <row r="8" spans="1:14" s="6" customFormat="1" x14ac:dyDescent="0.25">
      <c r="A8" s="7">
        <v>31</v>
      </c>
      <c r="B8" s="13" t="s">
        <v>55</v>
      </c>
      <c r="C8" s="126">
        <v>376690</v>
      </c>
      <c r="D8" s="126">
        <f>E8+G8+H8+I8+J8+K8+L8</f>
        <v>382690</v>
      </c>
      <c r="E8" s="126">
        <f>E9+E11+E13</f>
        <v>382690</v>
      </c>
      <c r="F8" s="126">
        <f>F9+F11+F13</f>
        <v>0</v>
      </c>
      <c r="G8" s="17"/>
      <c r="H8" s="17"/>
      <c r="I8" s="15"/>
      <c r="J8" s="14"/>
      <c r="K8" s="14"/>
      <c r="L8" s="17"/>
      <c r="M8" s="14">
        <f>D8</f>
        <v>382690</v>
      </c>
      <c r="N8" s="14">
        <f t="shared" si="0"/>
        <v>382690</v>
      </c>
    </row>
    <row r="9" spans="1:14" x14ac:dyDescent="0.25">
      <c r="A9" s="7">
        <v>311</v>
      </c>
      <c r="B9" s="13" t="s">
        <v>56</v>
      </c>
      <c r="C9" s="126">
        <v>294000</v>
      </c>
      <c r="D9" s="126">
        <f t="shared" ref="D9:D13" si="1">E9+G9+H9+I9+J9+K9+L9</f>
        <v>294000</v>
      </c>
      <c r="E9" s="126">
        <f>E10</f>
        <v>294000</v>
      </c>
      <c r="F9" s="126">
        <f>F10</f>
        <v>0</v>
      </c>
      <c r="G9" s="10"/>
      <c r="H9" s="10"/>
      <c r="I9" s="11"/>
      <c r="J9" s="9"/>
      <c r="K9" s="9"/>
      <c r="L9" s="10"/>
      <c r="M9" s="9"/>
      <c r="N9" s="9">
        <f t="shared" si="0"/>
        <v>0</v>
      </c>
    </row>
    <row r="10" spans="1:14" x14ac:dyDescent="0.25">
      <c r="A10" s="12">
        <v>3111</v>
      </c>
      <c r="B10" s="18" t="s">
        <v>57</v>
      </c>
      <c r="C10" s="131">
        <v>294000</v>
      </c>
      <c r="D10" s="131">
        <f>E10++F10+G10+H10+I10+J10+K10+L10</f>
        <v>294000</v>
      </c>
      <c r="E10" s="131">
        <v>294000</v>
      </c>
      <c r="F10" s="131"/>
      <c r="G10" s="10"/>
      <c r="H10" s="10"/>
      <c r="I10" s="11"/>
      <c r="J10" s="9"/>
      <c r="K10" s="9"/>
      <c r="L10" s="10"/>
      <c r="M10" s="9"/>
      <c r="N10" s="9">
        <f t="shared" si="0"/>
        <v>0</v>
      </c>
    </row>
    <row r="11" spans="1:14" x14ac:dyDescent="0.25">
      <c r="A11" s="7">
        <v>312</v>
      </c>
      <c r="B11" s="18" t="s">
        <v>58</v>
      </c>
      <c r="C11" s="126">
        <v>33000</v>
      </c>
      <c r="D11" s="126">
        <f>E11+G11+H11+I11+J11+K11+L11</f>
        <v>39000</v>
      </c>
      <c r="E11" s="126">
        <f>E12</f>
        <v>39000</v>
      </c>
      <c r="F11" s="126">
        <f>F12</f>
        <v>0</v>
      </c>
      <c r="G11" s="10"/>
      <c r="H11" s="10"/>
      <c r="I11" s="11"/>
      <c r="J11" s="9"/>
      <c r="K11" s="9"/>
      <c r="L11" s="10"/>
      <c r="M11" s="9"/>
      <c r="N11" s="9">
        <f t="shared" si="0"/>
        <v>0</v>
      </c>
    </row>
    <row r="12" spans="1:14" s="6" customFormat="1" x14ac:dyDescent="0.25">
      <c r="A12" s="12" t="s">
        <v>59</v>
      </c>
      <c r="B12" s="18" t="s">
        <v>58</v>
      </c>
      <c r="C12" s="131">
        <v>33000</v>
      </c>
      <c r="D12" s="131">
        <f>E12++F12+G12+H12+I12+J12+K12+L12</f>
        <v>39000</v>
      </c>
      <c r="E12" s="131">
        <v>39000</v>
      </c>
      <c r="F12" s="131"/>
      <c r="G12" s="17"/>
      <c r="H12" s="17"/>
      <c r="I12" s="15"/>
      <c r="J12" s="14"/>
      <c r="K12" s="14"/>
      <c r="L12" s="17"/>
      <c r="M12" s="14"/>
      <c r="N12" s="14">
        <f t="shared" si="0"/>
        <v>0</v>
      </c>
    </row>
    <row r="13" spans="1:14" x14ac:dyDescent="0.25">
      <c r="A13" s="7">
        <v>313</v>
      </c>
      <c r="B13" s="13" t="s">
        <v>60</v>
      </c>
      <c r="C13" s="126">
        <v>49690</v>
      </c>
      <c r="D13" s="126">
        <f t="shared" si="1"/>
        <v>49690</v>
      </c>
      <c r="E13" s="126">
        <f>E14</f>
        <v>49690</v>
      </c>
      <c r="F13" s="126">
        <f>F14</f>
        <v>0</v>
      </c>
      <c r="G13" s="10"/>
      <c r="H13" s="10"/>
      <c r="I13" s="11"/>
      <c r="J13" s="9"/>
      <c r="K13" s="9"/>
      <c r="L13" s="10"/>
      <c r="M13" s="9"/>
      <c r="N13" s="9">
        <f t="shared" si="0"/>
        <v>0</v>
      </c>
    </row>
    <row r="14" spans="1:14" x14ac:dyDescent="0.25">
      <c r="A14" s="12">
        <v>3132</v>
      </c>
      <c r="B14" s="18" t="s">
        <v>61</v>
      </c>
      <c r="C14" s="131">
        <v>49690</v>
      </c>
      <c r="D14" s="131">
        <f>E14++F14+G14+H14+I14+J14+K14+L14</f>
        <v>49690</v>
      </c>
      <c r="E14" s="131">
        <v>49690</v>
      </c>
      <c r="F14" s="131"/>
      <c r="G14" s="10"/>
      <c r="H14" s="10"/>
      <c r="I14" s="11"/>
      <c r="J14" s="9"/>
      <c r="K14" s="9"/>
      <c r="L14" s="10"/>
      <c r="M14" s="9"/>
      <c r="N14" s="9">
        <f t="shared" si="0"/>
        <v>0</v>
      </c>
    </row>
    <row r="15" spans="1:14" x14ac:dyDescent="0.25">
      <c r="A15" s="19" t="s">
        <v>62</v>
      </c>
      <c r="B15" s="20" t="s">
        <v>63</v>
      </c>
      <c r="C15" s="126">
        <v>569560</v>
      </c>
      <c r="D15" s="126">
        <f>E15+G15+H15+I15+J15+K15+L15+F15</f>
        <v>569560</v>
      </c>
      <c r="E15" s="126">
        <f>E16+E21+E26+E34</f>
        <v>319910</v>
      </c>
      <c r="F15" s="126">
        <f>F16+F21+F26+F34</f>
        <v>136400</v>
      </c>
      <c r="G15" s="14">
        <f>G16+G21+G26+G34</f>
        <v>113250</v>
      </c>
      <c r="H15" s="10"/>
      <c r="I15" s="11"/>
      <c r="J15" s="9"/>
      <c r="K15" s="9"/>
      <c r="L15" s="10"/>
      <c r="M15" s="14">
        <f>D15</f>
        <v>569560</v>
      </c>
      <c r="N15" s="14">
        <f t="shared" si="0"/>
        <v>569560</v>
      </c>
    </row>
    <row r="16" spans="1:14" s="6" customFormat="1" x14ac:dyDescent="0.25">
      <c r="A16" s="19" t="s">
        <v>64</v>
      </c>
      <c r="B16" s="20" t="s">
        <v>65</v>
      </c>
      <c r="C16" s="126">
        <v>48350</v>
      </c>
      <c r="D16" s="126">
        <f>E16+G16+H16+I16+J16+K16+L16</f>
        <v>48350</v>
      </c>
      <c r="E16" s="126">
        <f>SUM(E17:E20)</f>
        <v>46100</v>
      </c>
      <c r="F16" s="126">
        <f>SUM(F17:F20)</f>
        <v>0</v>
      </c>
      <c r="G16" s="14">
        <f>SUM(G17:G20)</f>
        <v>2250</v>
      </c>
      <c r="H16" s="14">
        <f t="shared" ref="H16:L16" si="2">H17+H18</f>
        <v>0</v>
      </c>
      <c r="I16" s="14">
        <f t="shared" si="2"/>
        <v>0</v>
      </c>
      <c r="J16" s="14">
        <f t="shared" si="2"/>
        <v>0</v>
      </c>
      <c r="K16" s="14">
        <f t="shared" si="2"/>
        <v>0</v>
      </c>
      <c r="L16" s="14">
        <f t="shared" si="2"/>
        <v>0</v>
      </c>
      <c r="M16" s="14"/>
      <c r="N16" s="14">
        <f t="shared" si="0"/>
        <v>0</v>
      </c>
    </row>
    <row r="17" spans="1:14" x14ac:dyDescent="0.25">
      <c r="A17" s="21" t="s">
        <v>66</v>
      </c>
      <c r="B17" s="22" t="s">
        <v>67</v>
      </c>
      <c r="C17" s="131">
        <v>16000</v>
      </c>
      <c r="D17" s="131">
        <f>E17++F17+G17+H17+I17+J17+K17+L17</f>
        <v>16000</v>
      </c>
      <c r="E17" s="131">
        <v>16000</v>
      </c>
      <c r="F17" s="131"/>
      <c r="G17" s="10"/>
      <c r="H17" s="10"/>
      <c r="I17" s="11"/>
      <c r="J17" s="9"/>
      <c r="K17" s="9"/>
      <c r="L17" s="10"/>
      <c r="M17" s="9"/>
      <c r="N17" s="9">
        <f t="shared" si="0"/>
        <v>0</v>
      </c>
    </row>
    <row r="18" spans="1:14" ht="26.4" x14ac:dyDescent="0.25">
      <c r="A18" s="21" t="s">
        <v>68</v>
      </c>
      <c r="B18" s="22" t="s">
        <v>69</v>
      </c>
      <c r="C18" s="131">
        <v>3100</v>
      </c>
      <c r="D18" s="131">
        <f>E18++F18+G18+H18+I18+J18+K18+L18</f>
        <v>3100</v>
      </c>
      <c r="E18" s="131">
        <v>3100</v>
      </c>
      <c r="F18" s="131"/>
      <c r="G18" s="10"/>
      <c r="H18" s="10"/>
      <c r="I18" s="11"/>
      <c r="J18" s="9"/>
      <c r="K18" s="9"/>
      <c r="L18" s="10"/>
      <c r="M18" s="9"/>
      <c r="N18" s="9">
        <f t="shared" si="0"/>
        <v>0</v>
      </c>
    </row>
    <row r="19" spans="1:14" x14ac:dyDescent="0.25">
      <c r="A19" s="21" t="s">
        <v>70</v>
      </c>
      <c r="B19" s="22" t="s">
        <v>71</v>
      </c>
      <c r="C19" s="131">
        <v>26250</v>
      </c>
      <c r="D19" s="131">
        <f>E19++F19+G19+H19+I19+J19+K19+L19</f>
        <v>26250</v>
      </c>
      <c r="E19" s="131">
        <f>24000</f>
        <v>24000</v>
      </c>
      <c r="F19" s="131"/>
      <c r="G19" s="9">
        <v>2250</v>
      </c>
      <c r="H19" s="10"/>
      <c r="I19" s="11"/>
      <c r="J19" s="9"/>
      <c r="K19" s="9"/>
      <c r="L19" s="10"/>
      <c r="M19" s="9"/>
      <c r="N19" s="9">
        <f t="shared" si="0"/>
        <v>0</v>
      </c>
    </row>
    <row r="20" spans="1:14" x14ac:dyDescent="0.25">
      <c r="A20" s="21" t="s">
        <v>72</v>
      </c>
      <c r="B20" s="22" t="s">
        <v>73</v>
      </c>
      <c r="C20" s="131">
        <v>3000</v>
      </c>
      <c r="D20" s="131">
        <f>E20++F20+G20+H20+I20+J20+K20+L20</f>
        <v>3000</v>
      </c>
      <c r="E20" s="131">
        <v>3000</v>
      </c>
      <c r="F20" s="131"/>
      <c r="G20" s="10"/>
      <c r="H20" s="10"/>
      <c r="I20" s="11"/>
      <c r="J20" s="9"/>
      <c r="K20" s="9"/>
      <c r="L20" s="10"/>
      <c r="M20" s="9"/>
      <c r="N20" s="9">
        <f t="shared" si="0"/>
        <v>0</v>
      </c>
    </row>
    <row r="21" spans="1:14" s="6" customFormat="1" x14ac:dyDescent="0.25">
      <c r="A21" s="19" t="s">
        <v>74</v>
      </c>
      <c r="B21" s="20" t="s">
        <v>75</v>
      </c>
      <c r="C21" s="126">
        <v>234485</v>
      </c>
      <c r="D21" s="126">
        <f>SUM(E21:L21)</f>
        <v>234485</v>
      </c>
      <c r="E21" s="126">
        <f>SUM(E22:E25)</f>
        <v>95740</v>
      </c>
      <c r="F21" s="126">
        <f>SUM(F22:F25)</f>
        <v>66745</v>
      </c>
      <c r="G21" s="14">
        <f>SUM(G22:G25)</f>
        <v>72000</v>
      </c>
      <c r="H21" s="17"/>
      <c r="I21" s="15"/>
      <c r="J21" s="14"/>
      <c r="K21" s="14"/>
      <c r="L21" s="17"/>
      <c r="M21" s="14"/>
      <c r="N21" s="14">
        <f t="shared" si="0"/>
        <v>0</v>
      </c>
    </row>
    <row r="22" spans="1:14" ht="26.4" x14ac:dyDescent="0.25">
      <c r="A22" s="21" t="s">
        <v>76</v>
      </c>
      <c r="B22" s="22" t="s">
        <v>77</v>
      </c>
      <c r="C22" s="131">
        <v>35745</v>
      </c>
      <c r="D22" s="131">
        <f>E22++F22+G22+H22+I22+J22+K22+L22</f>
        <v>35745</v>
      </c>
      <c r="E22" s="131">
        <v>9000</v>
      </c>
      <c r="F22" s="131">
        <v>26745</v>
      </c>
      <c r="G22" s="10"/>
      <c r="H22" s="10"/>
      <c r="I22" s="11"/>
      <c r="J22" s="9"/>
      <c r="K22" s="9"/>
      <c r="L22" s="10"/>
      <c r="M22" s="9"/>
      <c r="N22" s="9">
        <f t="shared" si="0"/>
        <v>0</v>
      </c>
    </row>
    <row r="23" spans="1:14" x14ac:dyDescent="0.25">
      <c r="A23" s="21" t="s">
        <v>123</v>
      </c>
      <c r="B23" s="22" t="s">
        <v>124</v>
      </c>
      <c r="C23" s="131">
        <v>10000</v>
      </c>
      <c r="D23" s="131">
        <f>E23++F23+G23+H23+I23+J23+K23+L23</f>
        <v>10000</v>
      </c>
      <c r="E23" s="131"/>
      <c r="F23" s="131"/>
      <c r="G23" s="10">
        <v>10000</v>
      </c>
      <c r="H23" s="10"/>
      <c r="I23" s="11"/>
      <c r="J23" s="9"/>
      <c r="K23" s="9"/>
      <c r="L23" s="10"/>
      <c r="M23" s="9"/>
      <c r="N23" s="9"/>
    </row>
    <row r="24" spans="1:14" x14ac:dyDescent="0.25">
      <c r="A24" s="21" t="s">
        <v>78</v>
      </c>
      <c r="B24" s="22" t="s">
        <v>79</v>
      </c>
      <c r="C24" s="131">
        <v>153900</v>
      </c>
      <c r="D24" s="131">
        <f>E24++F24+G24+H24+I24+J24+K24+L24</f>
        <v>153900</v>
      </c>
      <c r="E24" s="131">
        <v>51900</v>
      </c>
      <c r="F24" s="131">
        <v>40000</v>
      </c>
      <c r="G24" s="131">
        <v>62000</v>
      </c>
      <c r="H24" s="10"/>
      <c r="I24" s="11"/>
      <c r="J24" s="9"/>
      <c r="K24" s="9"/>
      <c r="L24" s="10"/>
      <c r="M24" s="9"/>
      <c r="N24" s="9">
        <f t="shared" si="0"/>
        <v>0</v>
      </c>
    </row>
    <row r="25" spans="1:14" x14ac:dyDescent="0.25">
      <c r="A25" s="21" t="s">
        <v>80</v>
      </c>
      <c r="B25" s="22" t="s">
        <v>81</v>
      </c>
      <c r="C25" s="131">
        <v>34840</v>
      </c>
      <c r="D25" s="131">
        <f>E25++F25+G25+H25+I25+J25+K25+L25</f>
        <v>34840</v>
      </c>
      <c r="E25" s="131">
        <v>34840</v>
      </c>
      <c r="F25" s="131"/>
      <c r="G25" s="9"/>
      <c r="H25" s="10"/>
      <c r="I25" s="11"/>
      <c r="J25" s="9"/>
      <c r="K25" s="9"/>
      <c r="L25" s="10"/>
      <c r="M25" s="9"/>
      <c r="N25" s="9">
        <f t="shared" si="0"/>
        <v>0</v>
      </c>
    </row>
    <row r="26" spans="1:14" s="6" customFormat="1" x14ac:dyDescent="0.25">
      <c r="A26" s="19" t="s">
        <v>82</v>
      </c>
      <c r="B26" s="20" t="s">
        <v>83</v>
      </c>
      <c r="C26" s="126">
        <v>182570</v>
      </c>
      <c r="D26" s="126">
        <f>E26+G26+H26+I26+J26+K26+L26</f>
        <v>182570</v>
      </c>
      <c r="E26" s="126">
        <f>SUM(E27:E33)</f>
        <v>147570</v>
      </c>
      <c r="F26" s="126">
        <f>SUM(F27:F33)</f>
        <v>60855</v>
      </c>
      <c r="G26" s="14">
        <f>SUM(G27:G33)</f>
        <v>35000</v>
      </c>
      <c r="H26" s="17"/>
      <c r="I26" s="15"/>
      <c r="J26" s="14"/>
      <c r="K26" s="14"/>
      <c r="L26" s="17"/>
      <c r="M26" s="14"/>
      <c r="N26" s="14">
        <f t="shared" si="0"/>
        <v>0</v>
      </c>
    </row>
    <row r="27" spans="1:14" x14ac:dyDescent="0.25">
      <c r="A27" s="21" t="s">
        <v>84</v>
      </c>
      <c r="B27" s="22" t="s">
        <v>85</v>
      </c>
      <c r="C27" s="131">
        <v>44000</v>
      </c>
      <c r="D27" s="131">
        <f t="shared" ref="D27:D33" si="3">E27++F27+G27+H27+I27+J27+K27+L27</f>
        <v>44000</v>
      </c>
      <c r="E27" s="131">
        <v>32000</v>
      </c>
      <c r="F27" s="131">
        <v>12000</v>
      </c>
      <c r="G27" s="10"/>
      <c r="H27" s="10"/>
      <c r="I27" s="11"/>
      <c r="J27" s="9"/>
      <c r="K27" s="9"/>
      <c r="L27" s="10"/>
      <c r="M27" s="9"/>
      <c r="N27" s="9">
        <f t="shared" si="0"/>
        <v>0</v>
      </c>
    </row>
    <row r="28" spans="1:14" ht="26.4" x14ac:dyDescent="0.25">
      <c r="A28" s="21" t="s">
        <v>86</v>
      </c>
      <c r="B28" s="22" t="s">
        <v>87</v>
      </c>
      <c r="C28" s="131">
        <v>42395</v>
      </c>
      <c r="D28" s="131">
        <f t="shared" si="3"/>
        <v>42395</v>
      </c>
      <c r="E28" s="131">
        <v>32120</v>
      </c>
      <c r="F28" s="131">
        <v>10275</v>
      </c>
      <c r="G28" s="10"/>
      <c r="H28" s="10"/>
      <c r="I28" s="11"/>
      <c r="J28" s="9"/>
      <c r="K28" s="9"/>
      <c r="L28" s="10"/>
      <c r="M28" s="9"/>
      <c r="N28" s="9">
        <f t="shared" si="0"/>
        <v>0</v>
      </c>
    </row>
    <row r="29" spans="1:14" x14ac:dyDescent="0.25">
      <c r="A29" s="21" t="s">
        <v>88</v>
      </c>
      <c r="B29" s="22" t="s">
        <v>89</v>
      </c>
      <c r="C29" s="131">
        <v>14000</v>
      </c>
      <c r="D29" s="131">
        <f t="shared" si="3"/>
        <v>14000</v>
      </c>
      <c r="E29" s="131"/>
      <c r="F29" s="131">
        <v>500</v>
      </c>
      <c r="G29" s="131">
        <v>13500</v>
      </c>
      <c r="H29" s="10"/>
      <c r="I29" s="11"/>
      <c r="J29" s="9"/>
      <c r="K29" s="9"/>
      <c r="L29" s="10"/>
      <c r="M29" s="9"/>
      <c r="N29" s="9">
        <f t="shared" si="0"/>
        <v>0</v>
      </c>
    </row>
    <row r="30" spans="1:14" x14ac:dyDescent="0.25">
      <c r="A30" s="21" t="s">
        <v>90</v>
      </c>
      <c r="B30" s="22" t="s">
        <v>91</v>
      </c>
      <c r="C30" s="131">
        <v>41600</v>
      </c>
      <c r="D30" s="131">
        <f t="shared" si="3"/>
        <v>41600</v>
      </c>
      <c r="E30" s="131">
        <v>29000</v>
      </c>
      <c r="F30" s="131">
        <v>12600</v>
      </c>
      <c r="G30" s="10"/>
      <c r="H30" s="10"/>
      <c r="I30" s="11"/>
      <c r="J30" s="9"/>
      <c r="K30" s="9"/>
      <c r="L30" s="10"/>
      <c r="M30" s="9"/>
      <c r="N30" s="9">
        <f t="shared" si="0"/>
        <v>0</v>
      </c>
    </row>
    <row r="31" spans="1:14" x14ac:dyDescent="0.25">
      <c r="A31" s="21" t="s">
        <v>92</v>
      </c>
      <c r="B31" s="22" t="s">
        <v>93</v>
      </c>
      <c r="C31" s="131">
        <v>1500</v>
      </c>
      <c r="D31" s="131">
        <f t="shared" si="3"/>
        <v>1500</v>
      </c>
      <c r="E31" s="131"/>
      <c r="F31" s="131"/>
      <c r="G31" s="9">
        <v>1500</v>
      </c>
      <c r="H31" s="10"/>
      <c r="I31" s="11"/>
      <c r="J31" s="9"/>
      <c r="K31" s="9"/>
      <c r="L31" s="10"/>
      <c r="M31" s="9"/>
      <c r="N31" s="9">
        <f t="shared" si="0"/>
        <v>0</v>
      </c>
    </row>
    <row r="32" spans="1:14" x14ac:dyDescent="0.25">
      <c r="A32" s="21" t="s">
        <v>94</v>
      </c>
      <c r="B32" s="22" t="s">
        <v>95</v>
      </c>
      <c r="C32" s="131">
        <v>81000</v>
      </c>
      <c r="D32" s="131">
        <f t="shared" si="3"/>
        <v>81000</v>
      </c>
      <c r="E32" s="131">
        <v>38250</v>
      </c>
      <c r="F32" s="131">
        <v>22750</v>
      </c>
      <c r="G32" s="9">
        <v>20000</v>
      </c>
      <c r="H32" s="10"/>
      <c r="I32" s="11"/>
      <c r="J32" s="9"/>
      <c r="K32" s="9"/>
      <c r="L32" s="10"/>
      <c r="M32" s="9"/>
      <c r="N32" s="9">
        <f t="shared" si="0"/>
        <v>0</v>
      </c>
    </row>
    <row r="33" spans="1:14" x14ac:dyDescent="0.25">
      <c r="A33" s="21" t="s">
        <v>96</v>
      </c>
      <c r="B33" s="120" t="s">
        <v>97</v>
      </c>
      <c r="C33" s="131">
        <v>18930</v>
      </c>
      <c r="D33" s="131">
        <f t="shared" si="3"/>
        <v>18930</v>
      </c>
      <c r="E33" s="131">
        <v>16200</v>
      </c>
      <c r="F33" s="131">
        <v>2730</v>
      </c>
      <c r="G33" s="9"/>
      <c r="H33" s="10"/>
      <c r="I33" s="11"/>
      <c r="J33" s="9"/>
      <c r="K33" s="9"/>
      <c r="L33" s="10"/>
      <c r="M33" s="9"/>
      <c r="N33" s="9">
        <f t="shared" si="0"/>
        <v>0</v>
      </c>
    </row>
    <row r="34" spans="1:14" ht="26.4" x14ac:dyDescent="0.25">
      <c r="A34" s="24" t="s">
        <v>98</v>
      </c>
      <c r="B34" s="25" t="s">
        <v>99</v>
      </c>
      <c r="C34" s="126">
        <v>34500</v>
      </c>
      <c r="D34" s="126">
        <f>E34+G34+H34+I34+J34+K34+L34</f>
        <v>34500</v>
      </c>
      <c r="E34" s="126">
        <f>SUM(E35:E39)</f>
        <v>30500</v>
      </c>
      <c r="F34" s="126">
        <f>SUM(F35:F41)</f>
        <v>8800</v>
      </c>
      <c r="G34" s="14">
        <f>SUM(G35:G39)</f>
        <v>4000</v>
      </c>
      <c r="H34" s="10"/>
      <c r="I34" s="11"/>
      <c r="J34" s="9"/>
      <c r="K34" s="9"/>
      <c r="L34" s="10"/>
      <c r="M34" s="14"/>
      <c r="N34" s="14">
        <f t="shared" si="0"/>
        <v>0</v>
      </c>
    </row>
    <row r="35" spans="1:14" ht="26.4" x14ac:dyDescent="0.25">
      <c r="A35" s="21" t="s">
        <v>100</v>
      </c>
      <c r="B35" s="22" t="s">
        <v>101</v>
      </c>
      <c r="C35" s="131">
        <v>26500</v>
      </c>
      <c r="D35" s="131">
        <f>E35++F35+G35+H35+I35+J35+K35+L35</f>
        <v>26500</v>
      </c>
      <c r="E35" s="131">
        <v>26500</v>
      </c>
      <c r="F35" s="131"/>
      <c r="G35" s="10"/>
      <c r="H35" s="10"/>
      <c r="I35" s="11"/>
      <c r="J35" s="9"/>
      <c r="K35" s="9"/>
      <c r="L35" s="10"/>
      <c r="M35" s="14"/>
      <c r="N35" s="14"/>
    </row>
    <row r="36" spans="1:14" x14ac:dyDescent="0.25">
      <c r="A36" s="21" t="s">
        <v>125</v>
      </c>
      <c r="B36" s="22" t="s">
        <v>126</v>
      </c>
      <c r="C36" s="131">
        <v>8800</v>
      </c>
      <c r="D36" s="131">
        <f>E36++F36+G36+H36+I36+J36+K36+L36</f>
        <v>8800</v>
      </c>
      <c r="E36" s="131"/>
      <c r="F36" s="131">
        <v>8800</v>
      </c>
      <c r="G36" s="10"/>
      <c r="H36" s="10"/>
      <c r="I36" s="11"/>
      <c r="J36" s="9"/>
      <c r="K36" s="9"/>
      <c r="L36" s="10"/>
      <c r="M36" s="14"/>
      <c r="N36" s="14"/>
    </row>
    <row r="37" spans="1:14" x14ac:dyDescent="0.25">
      <c r="A37" s="21" t="s">
        <v>102</v>
      </c>
      <c r="B37" s="22" t="s">
        <v>103</v>
      </c>
      <c r="C37" s="131">
        <v>4000</v>
      </c>
      <c r="D37" s="131">
        <f>E37++F37+G37+H37+I37+J37+K37+L37</f>
        <v>4000</v>
      </c>
      <c r="E37" s="131"/>
      <c r="F37" s="131"/>
      <c r="G37" s="9">
        <v>4000</v>
      </c>
      <c r="H37" s="10"/>
      <c r="I37" s="11"/>
      <c r="J37" s="9"/>
      <c r="K37" s="9"/>
      <c r="L37" s="10"/>
      <c r="M37" s="14"/>
      <c r="N37" s="14"/>
    </row>
    <row r="38" spans="1:14" x14ac:dyDescent="0.25">
      <c r="A38" s="21" t="s">
        <v>104</v>
      </c>
      <c r="B38" s="22" t="s">
        <v>105</v>
      </c>
      <c r="C38" s="131">
        <v>2000</v>
      </c>
      <c r="D38" s="131">
        <f>E38++F38+G38+H38+I38+J38+K38+L38</f>
        <v>2000</v>
      </c>
      <c r="E38" s="131">
        <v>2000</v>
      </c>
      <c r="F38" s="131"/>
      <c r="G38" s="9"/>
      <c r="H38" s="10"/>
      <c r="I38" s="11"/>
      <c r="J38" s="9"/>
      <c r="K38" s="9"/>
      <c r="L38" s="10"/>
      <c r="M38" s="14"/>
      <c r="N38" s="14"/>
    </row>
    <row r="39" spans="1:14" s="6" customFormat="1" ht="12.75" customHeight="1" x14ac:dyDescent="0.25">
      <c r="A39" s="23" t="s">
        <v>106</v>
      </c>
      <c r="B39" s="22" t="s">
        <v>99</v>
      </c>
      <c r="C39" s="131">
        <v>2000</v>
      </c>
      <c r="D39" s="131">
        <f>E39++F39+G39+H39+I39+J39+K39+L39</f>
        <v>2000</v>
      </c>
      <c r="E39" s="131">
        <v>2000</v>
      </c>
      <c r="F39" s="131"/>
      <c r="G39" s="17"/>
      <c r="H39" s="17"/>
      <c r="I39" s="15"/>
      <c r="J39" s="14"/>
      <c r="K39" s="14"/>
      <c r="L39" s="17"/>
      <c r="M39" s="9"/>
      <c r="N39" s="9">
        <f>M39</f>
        <v>0</v>
      </c>
    </row>
    <row r="40" spans="1:14" s="6" customFormat="1" ht="12.75" customHeight="1" x14ac:dyDescent="0.25">
      <c r="A40" s="19" t="s">
        <v>107</v>
      </c>
      <c r="B40" s="20" t="s">
        <v>108</v>
      </c>
      <c r="C40" s="126">
        <v>3400</v>
      </c>
      <c r="D40" s="126">
        <f t="shared" ref="D40:D41" si="4">E40+G40+H40+I40+J40+K40+L40</f>
        <v>3400</v>
      </c>
      <c r="E40" s="126">
        <f>E41</f>
        <v>3400</v>
      </c>
      <c r="F40" s="126"/>
      <c r="G40" s="17"/>
      <c r="H40" s="17"/>
      <c r="I40" s="15"/>
      <c r="J40" s="14"/>
      <c r="K40" s="14"/>
      <c r="L40" s="17"/>
      <c r="M40" s="9">
        <f>D40</f>
        <v>3400</v>
      </c>
      <c r="N40" s="9">
        <f>M40</f>
        <v>3400</v>
      </c>
    </row>
    <row r="41" spans="1:14" s="6" customFormat="1" ht="12.75" customHeight="1" x14ac:dyDescent="0.25">
      <c r="A41" s="19" t="s">
        <v>109</v>
      </c>
      <c r="B41" s="20" t="s">
        <v>110</v>
      </c>
      <c r="C41" s="126">
        <v>3400</v>
      </c>
      <c r="D41" s="126">
        <f t="shared" si="4"/>
        <v>3400</v>
      </c>
      <c r="E41" s="126">
        <f>SUM(E42)</f>
        <v>3400</v>
      </c>
      <c r="F41" s="126"/>
      <c r="G41" s="17"/>
      <c r="H41" s="17"/>
      <c r="I41" s="15"/>
      <c r="J41" s="14"/>
      <c r="K41" s="14"/>
      <c r="L41" s="17"/>
      <c r="M41" s="9"/>
      <c r="N41" s="9"/>
    </row>
    <row r="42" spans="1:14" s="6" customFormat="1" ht="25.2" customHeight="1" x14ac:dyDescent="0.25">
      <c r="A42" s="21" t="s">
        <v>111</v>
      </c>
      <c r="B42" s="22" t="s">
        <v>112</v>
      </c>
      <c r="C42" s="126">
        <v>3400</v>
      </c>
      <c r="D42" s="131">
        <f>E42++F42+G42+H42+I42+J42+K42+L42</f>
        <v>3400</v>
      </c>
      <c r="E42" s="126">
        <v>3400</v>
      </c>
      <c r="F42" s="126"/>
      <c r="G42" s="17"/>
      <c r="H42" s="17"/>
      <c r="I42" s="15"/>
      <c r="J42" s="14"/>
      <c r="K42" s="14"/>
      <c r="L42" s="17"/>
      <c r="M42" s="9"/>
      <c r="N42" s="9"/>
    </row>
    <row r="43" spans="1:14" s="6" customFormat="1" ht="12.75" customHeight="1" x14ac:dyDescent="0.25">
      <c r="A43" s="21"/>
      <c r="B43" s="22"/>
      <c r="C43" s="126"/>
      <c r="D43" s="126"/>
      <c r="E43" s="126"/>
      <c r="F43" s="126"/>
      <c r="G43" s="17"/>
      <c r="H43" s="17"/>
      <c r="I43" s="15"/>
      <c r="J43" s="14"/>
      <c r="K43" s="14"/>
      <c r="L43" s="17"/>
      <c r="M43" s="9"/>
      <c r="N43" s="9"/>
    </row>
    <row r="44" spans="1:14" s="6" customFormat="1" ht="26.4" x14ac:dyDescent="0.25">
      <c r="A44" s="7" t="s">
        <v>113</v>
      </c>
      <c r="B44" s="16" t="s">
        <v>114</v>
      </c>
      <c r="C44" s="126">
        <v>351750</v>
      </c>
      <c r="D44" s="126">
        <f>SUM(E44:G44)</f>
        <v>351750</v>
      </c>
      <c r="E44" s="126">
        <f t="shared" ref="E44:G46" si="5">E45</f>
        <v>240000</v>
      </c>
      <c r="F44" s="126">
        <f t="shared" si="5"/>
        <v>19000</v>
      </c>
      <c r="G44" s="128">
        <f t="shared" si="5"/>
        <v>92750</v>
      </c>
      <c r="H44" s="17"/>
      <c r="I44" s="15"/>
      <c r="J44" s="14"/>
      <c r="K44" s="14"/>
      <c r="L44" s="17"/>
      <c r="M44" s="9">
        <f>M45</f>
        <v>351750</v>
      </c>
      <c r="N44" s="9">
        <f>M44</f>
        <v>351750</v>
      </c>
    </row>
    <row r="45" spans="1:14" s="6" customFormat="1" ht="26.4" x14ac:dyDescent="0.25">
      <c r="A45" s="7">
        <v>4</v>
      </c>
      <c r="B45" s="127" t="s">
        <v>115</v>
      </c>
      <c r="C45" s="126">
        <v>351750</v>
      </c>
      <c r="D45" s="126">
        <f>E45+G45+H45+I45+J45+K45+L45+F45</f>
        <v>351750</v>
      </c>
      <c r="E45" s="131">
        <f t="shared" si="5"/>
        <v>240000</v>
      </c>
      <c r="F45" s="131">
        <f t="shared" si="5"/>
        <v>19000</v>
      </c>
      <c r="G45" s="14">
        <f t="shared" si="5"/>
        <v>92750</v>
      </c>
      <c r="H45" s="17"/>
      <c r="I45" s="15"/>
      <c r="J45" s="14"/>
      <c r="K45" s="14"/>
      <c r="L45" s="17"/>
      <c r="M45" s="14">
        <f>D45</f>
        <v>351750</v>
      </c>
      <c r="N45" s="14">
        <f>M45</f>
        <v>351750</v>
      </c>
    </row>
    <row r="46" spans="1:14" s="6" customFormat="1" ht="26.4" x14ac:dyDescent="0.25">
      <c r="A46" s="7">
        <v>42</v>
      </c>
      <c r="B46" s="127" t="s">
        <v>116</v>
      </c>
      <c r="C46" s="14">
        <v>351750</v>
      </c>
      <c r="D46" s="14">
        <f>E46+G46+H46+I46+J46+K46+L46+F46</f>
        <v>351750</v>
      </c>
      <c r="E46" s="14">
        <f t="shared" si="5"/>
        <v>240000</v>
      </c>
      <c r="F46" s="14">
        <f t="shared" si="5"/>
        <v>19000</v>
      </c>
      <c r="G46" s="14">
        <f t="shared" si="5"/>
        <v>92750</v>
      </c>
      <c r="H46" s="17"/>
      <c r="I46" s="15"/>
      <c r="J46" s="14"/>
      <c r="K46" s="14"/>
      <c r="L46" s="17"/>
      <c r="M46" s="14">
        <f>D46</f>
        <v>351750</v>
      </c>
      <c r="N46" s="128">
        <f>M46</f>
        <v>351750</v>
      </c>
    </row>
    <row r="47" spans="1:14" ht="12.75" customHeight="1" x14ac:dyDescent="0.3">
      <c r="A47" s="7">
        <v>422</v>
      </c>
      <c r="B47" s="129" t="s">
        <v>117</v>
      </c>
      <c r="C47" s="9">
        <v>351750</v>
      </c>
      <c r="D47" s="9">
        <f>E47+G47+H47+I47+J47+K47+L47+F47</f>
        <v>351750</v>
      </c>
      <c r="E47" s="14">
        <f>SUM(E48:E48)</f>
        <v>240000</v>
      </c>
      <c r="F47" s="14">
        <f>F48</f>
        <v>19000</v>
      </c>
      <c r="G47" s="9">
        <f>SUM(G48)</f>
        <v>92750</v>
      </c>
      <c r="H47" s="10"/>
      <c r="I47" s="11"/>
      <c r="J47" s="9"/>
      <c r="K47" s="9"/>
      <c r="L47" s="10"/>
      <c r="M47" s="9"/>
      <c r="N47" s="10"/>
    </row>
    <row r="48" spans="1:14" ht="12.75" customHeight="1" x14ac:dyDescent="0.25">
      <c r="A48" s="24" t="s">
        <v>118</v>
      </c>
      <c r="B48" s="25" t="s">
        <v>119</v>
      </c>
      <c r="C48" s="9">
        <v>351750</v>
      </c>
      <c r="D48" s="131">
        <f>E48++F48+G48+H48+I48+J48+K48+L48</f>
        <v>351750</v>
      </c>
      <c r="E48" s="14">
        <v>240000</v>
      </c>
      <c r="F48" s="14">
        <v>19000</v>
      </c>
      <c r="G48" s="9">
        <v>92750</v>
      </c>
      <c r="H48" s="10"/>
      <c r="I48" s="11"/>
      <c r="J48" s="9"/>
      <c r="K48" s="9"/>
      <c r="L48" s="10"/>
      <c r="M48" s="9"/>
      <c r="N48" s="10"/>
    </row>
    <row r="49" spans="1:14" s="6" customFormat="1" x14ac:dyDescent="0.25">
      <c r="A49" s="21"/>
      <c r="B49" s="22"/>
      <c r="C49" s="126"/>
      <c r="D49" s="126"/>
      <c r="E49" s="126"/>
      <c r="F49" s="126"/>
      <c r="G49" s="17"/>
      <c r="H49" s="17"/>
      <c r="I49" s="130"/>
      <c r="J49" s="126"/>
      <c r="K49" s="126"/>
      <c r="L49" s="17"/>
      <c r="M49" s="131"/>
      <c r="N49" s="131"/>
    </row>
    <row r="50" spans="1:14" s="6" customFormat="1" ht="12.75" customHeight="1" x14ac:dyDescent="0.25">
      <c r="A50" s="7"/>
      <c r="B50" s="127"/>
      <c r="C50" s="9"/>
      <c r="D50" s="9"/>
      <c r="E50" s="9"/>
      <c r="F50" s="9"/>
      <c r="G50" s="17"/>
      <c r="H50" s="17"/>
      <c r="I50" s="15"/>
      <c r="J50" s="14"/>
      <c r="K50" s="14"/>
      <c r="L50" s="17"/>
      <c r="M50" s="9"/>
      <c r="N50" s="9"/>
    </row>
    <row r="51" spans="1:14" s="6" customFormat="1" ht="12.75" customHeight="1" x14ac:dyDescent="0.25">
      <c r="A51" s="7" t="s">
        <v>120</v>
      </c>
      <c r="B51" s="16" t="s">
        <v>121</v>
      </c>
      <c r="C51" s="14">
        <v>50600</v>
      </c>
      <c r="D51" s="14">
        <f>D52</f>
        <v>50600</v>
      </c>
      <c r="E51" s="14">
        <f t="shared" ref="E51:G52" si="6">E52</f>
        <v>0</v>
      </c>
      <c r="F51" s="14">
        <f t="shared" si="6"/>
        <v>24600</v>
      </c>
      <c r="G51" s="14">
        <f t="shared" si="6"/>
        <v>26000</v>
      </c>
      <c r="H51" s="17"/>
      <c r="I51" s="15"/>
      <c r="J51" s="14"/>
      <c r="K51" s="14"/>
      <c r="L51" s="17"/>
      <c r="M51" s="9">
        <f>M52</f>
        <v>50600</v>
      </c>
      <c r="N51" s="9">
        <f>M51</f>
        <v>50600</v>
      </c>
    </row>
    <row r="52" spans="1:14" s="6" customFormat="1" ht="12.75" customHeight="1" x14ac:dyDescent="0.25">
      <c r="A52" s="7">
        <v>3</v>
      </c>
      <c r="B52" s="13" t="s">
        <v>54</v>
      </c>
      <c r="C52" s="14">
        <v>50600</v>
      </c>
      <c r="D52" s="14">
        <f>D53</f>
        <v>50600</v>
      </c>
      <c r="E52" s="14">
        <f t="shared" si="6"/>
        <v>0</v>
      </c>
      <c r="F52" s="14">
        <f t="shared" si="6"/>
        <v>24600</v>
      </c>
      <c r="G52" s="128">
        <f t="shared" si="6"/>
        <v>26000</v>
      </c>
      <c r="H52" s="17"/>
      <c r="I52" s="15"/>
      <c r="J52" s="14"/>
      <c r="K52" s="14"/>
      <c r="L52" s="17"/>
      <c r="M52" s="9">
        <f>M53+M59</f>
        <v>50600</v>
      </c>
      <c r="N52" s="9">
        <f>M52</f>
        <v>50600</v>
      </c>
    </row>
    <row r="53" spans="1:14" s="6" customFormat="1" ht="12.75" customHeight="1" x14ac:dyDescent="0.25">
      <c r="A53" s="19" t="s">
        <v>62</v>
      </c>
      <c r="B53" s="20" t="s">
        <v>63</v>
      </c>
      <c r="C53" s="14">
        <v>50600</v>
      </c>
      <c r="D53" s="14">
        <f>D54+D59</f>
        <v>50600</v>
      </c>
      <c r="E53" s="14">
        <f>E54+E59</f>
        <v>0</v>
      </c>
      <c r="F53" s="14">
        <f>F54+F59</f>
        <v>24600</v>
      </c>
      <c r="G53" s="128">
        <f>G54</f>
        <v>26000</v>
      </c>
      <c r="H53" s="17"/>
      <c r="I53" s="15"/>
      <c r="J53" s="14"/>
      <c r="K53" s="14"/>
      <c r="L53" s="17"/>
      <c r="M53" s="9">
        <f>D53</f>
        <v>50600</v>
      </c>
      <c r="N53" s="9">
        <f>M53</f>
        <v>50600</v>
      </c>
    </row>
    <row r="54" spans="1:14" s="6" customFormat="1" ht="12.75" customHeight="1" x14ac:dyDescent="0.25">
      <c r="A54" s="7">
        <v>323</v>
      </c>
      <c r="B54" s="13" t="s">
        <v>83</v>
      </c>
      <c r="C54" s="14">
        <v>48600</v>
      </c>
      <c r="D54" s="14">
        <f>E54+F54+G54+H54+I54+J54+K54+L54</f>
        <v>48600</v>
      </c>
      <c r="E54" s="14">
        <f>SUM(E55:E58)</f>
        <v>0</v>
      </c>
      <c r="F54" s="14">
        <f>SUM(F55:F58)</f>
        <v>22600</v>
      </c>
      <c r="G54" s="14">
        <f>SUM(G55:G58)</f>
        <v>26000</v>
      </c>
      <c r="H54" s="17"/>
      <c r="I54" s="15"/>
      <c r="J54" s="14"/>
      <c r="K54" s="14"/>
      <c r="L54" s="17"/>
      <c r="M54" s="9"/>
      <c r="N54" s="9"/>
    </row>
    <row r="55" spans="1:14" s="6" customFormat="1" ht="12.75" customHeight="1" x14ac:dyDescent="0.25">
      <c r="A55" s="12">
        <v>3233</v>
      </c>
      <c r="B55" s="18" t="s">
        <v>89</v>
      </c>
      <c r="C55" s="9">
        <v>4200</v>
      </c>
      <c r="D55" s="131">
        <f>E55++F55+G55+H55+I55+J55+K55+L55</f>
        <v>4200</v>
      </c>
      <c r="E55" s="9"/>
      <c r="F55" s="9">
        <v>3200</v>
      </c>
      <c r="G55" s="9">
        <v>1000</v>
      </c>
      <c r="H55" s="17"/>
      <c r="I55" s="15"/>
      <c r="J55" s="14"/>
      <c r="K55" s="14"/>
      <c r="L55" s="17"/>
      <c r="M55" s="9"/>
      <c r="N55" s="9"/>
    </row>
    <row r="56" spans="1:14" s="6" customFormat="1" ht="12.75" customHeight="1" x14ac:dyDescent="0.25">
      <c r="A56" s="12">
        <v>3237</v>
      </c>
      <c r="B56" s="18" t="s">
        <v>95</v>
      </c>
      <c r="C56" s="9">
        <v>38000</v>
      </c>
      <c r="D56" s="131">
        <f>E56++F56+G56+H56+I56+J56+K56+L56</f>
        <v>38000</v>
      </c>
      <c r="E56" s="9"/>
      <c r="F56" s="9">
        <v>15000</v>
      </c>
      <c r="G56" s="9">
        <v>23000</v>
      </c>
      <c r="H56" s="17"/>
      <c r="I56" s="15"/>
      <c r="J56" s="14"/>
      <c r="K56" s="14"/>
      <c r="L56" s="17"/>
      <c r="M56" s="9"/>
      <c r="N56" s="9"/>
    </row>
    <row r="57" spans="1:14" s="6" customFormat="1" ht="12.75" customHeight="1" x14ac:dyDescent="0.25">
      <c r="A57" s="12">
        <v>3238</v>
      </c>
      <c r="B57" s="18" t="s">
        <v>122</v>
      </c>
      <c r="C57" s="9">
        <v>3400</v>
      </c>
      <c r="D57" s="131">
        <f>E57++F57+G57+H57+I57+J57+K57+L57</f>
        <v>3400</v>
      </c>
      <c r="E57" s="9"/>
      <c r="F57" s="9">
        <v>2400</v>
      </c>
      <c r="G57" s="9">
        <v>1000</v>
      </c>
      <c r="H57" s="17"/>
      <c r="I57" s="15"/>
      <c r="J57" s="14"/>
      <c r="K57" s="14"/>
      <c r="L57" s="17"/>
      <c r="M57" s="9"/>
      <c r="N57" s="9"/>
    </row>
    <row r="58" spans="1:14" s="6" customFormat="1" ht="12.75" customHeight="1" x14ac:dyDescent="0.25">
      <c r="A58" s="12">
        <v>3239</v>
      </c>
      <c r="B58" s="18" t="s">
        <v>97</v>
      </c>
      <c r="C58" s="9">
        <v>3000</v>
      </c>
      <c r="D58" s="131">
        <f>E58++F58+G58+H58+I58+J58+K58+L58</f>
        <v>3000</v>
      </c>
      <c r="E58" s="9"/>
      <c r="F58" s="9">
        <v>2000</v>
      </c>
      <c r="G58" s="9">
        <v>1000</v>
      </c>
      <c r="H58" s="17"/>
      <c r="I58" s="15"/>
      <c r="J58" s="14"/>
      <c r="K58" s="14"/>
      <c r="L58" s="17"/>
      <c r="M58" s="9"/>
      <c r="N58" s="9"/>
    </row>
    <row r="59" spans="1:14" s="6" customFormat="1" ht="12.75" customHeight="1" x14ac:dyDescent="0.25">
      <c r="A59" s="24" t="s">
        <v>98</v>
      </c>
      <c r="B59" s="25" t="s">
        <v>99</v>
      </c>
      <c r="C59" s="14">
        <v>2000</v>
      </c>
      <c r="D59" s="14">
        <f>E59+G59+H59+I59+J59+K59+L59+F59</f>
        <v>2000</v>
      </c>
      <c r="E59" s="14">
        <f>SUM(E60)</f>
        <v>0</v>
      </c>
      <c r="F59" s="14">
        <f>SUM(F60)</f>
        <v>2000</v>
      </c>
      <c r="G59" s="17"/>
      <c r="H59" s="17"/>
      <c r="I59" s="15"/>
      <c r="J59" s="14"/>
      <c r="K59" s="14"/>
      <c r="L59" s="17"/>
      <c r="M59" s="9"/>
      <c r="N59" s="9"/>
    </row>
    <row r="60" spans="1:14" s="6" customFormat="1" ht="12.75" customHeight="1" x14ac:dyDescent="0.25">
      <c r="A60" s="12">
        <v>3294</v>
      </c>
      <c r="B60" s="18" t="s">
        <v>105</v>
      </c>
      <c r="C60" s="9">
        <v>2000</v>
      </c>
      <c r="D60" s="131">
        <f>E60++F60+G60+H60+I60+J60+K60+L60</f>
        <v>2000</v>
      </c>
      <c r="E60" s="9"/>
      <c r="F60" s="9">
        <v>2000</v>
      </c>
      <c r="G60" s="17"/>
      <c r="H60" s="17"/>
      <c r="I60" s="15"/>
      <c r="J60" s="14"/>
      <c r="K60" s="14"/>
      <c r="L60" s="17"/>
      <c r="M60" s="9"/>
      <c r="N60" s="9"/>
    </row>
    <row r="61" spans="1:14" s="6" customFormat="1" ht="12.75" customHeight="1" x14ac:dyDescent="0.25">
      <c r="D61" s="9"/>
      <c r="E61" s="9"/>
      <c r="F61" s="9"/>
      <c r="G61" s="17"/>
      <c r="H61" s="17"/>
      <c r="I61" s="15"/>
      <c r="J61" s="14"/>
      <c r="K61" s="14"/>
      <c r="L61" s="17"/>
      <c r="M61" s="9"/>
      <c r="N61" s="9"/>
    </row>
    <row r="62" spans="1:14" x14ac:dyDescent="0.25">
      <c r="A62" s="7"/>
      <c r="B62" s="13"/>
      <c r="C62" s="13"/>
      <c r="D62" s="14"/>
      <c r="E62" s="14"/>
      <c r="F62" s="14"/>
      <c r="G62" s="10"/>
      <c r="H62" s="10"/>
      <c r="I62" s="11"/>
      <c r="J62" s="9"/>
      <c r="K62" s="9"/>
      <c r="L62" s="10"/>
      <c r="M62" s="14"/>
      <c r="N62" s="14"/>
    </row>
    <row r="63" spans="1:14" x14ac:dyDescent="0.25">
      <c r="A63" s="12"/>
      <c r="B63" s="18"/>
      <c r="C63" s="18"/>
      <c r="D63" s="14"/>
      <c r="E63" s="14"/>
      <c r="F63" s="14"/>
      <c r="G63" s="10"/>
      <c r="H63" s="10"/>
      <c r="I63" s="11"/>
      <c r="J63" s="9"/>
      <c r="K63" s="9"/>
      <c r="L63" s="10"/>
      <c r="M63" s="14"/>
      <c r="N63" s="14"/>
    </row>
    <row r="64" spans="1:14" x14ac:dyDescent="0.25">
      <c r="A64" s="1"/>
      <c r="B64" s="1"/>
      <c r="C64" s="1"/>
      <c r="D64" s="14"/>
      <c r="E64" s="14"/>
      <c r="F64" s="14"/>
      <c r="G64" s="10"/>
      <c r="H64" s="10"/>
      <c r="I64" s="11"/>
      <c r="J64" s="9"/>
      <c r="K64" s="9"/>
      <c r="L64" s="10"/>
      <c r="M64" s="14"/>
      <c r="N64" s="14"/>
    </row>
    <row r="66" spans="1:14" s="6" customFormat="1" ht="12.75" customHeight="1" x14ac:dyDescent="0.25">
      <c r="A66" s="122"/>
      <c r="B66" s="121"/>
      <c r="C66" s="121"/>
      <c r="D66" s="124"/>
      <c r="E66" s="124"/>
      <c r="F66" s="124"/>
      <c r="I66" s="125"/>
      <c r="J66" s="125"/>
      <c r="K66" s="125"/>
      <c r="M66" s="124"/>
      <c r="N66" s="124"/>
    </row>
    <row r="68" spans="1:14" x14ac:dyDescent="0.25">
      <c r="A68" s="123"/>
      <c r="B68" s="27"/>
      <c r="C68" s="27"/>
      <c r="D68" s="28"/>
      <c r="E68" s="28"/>
      <c r="F68" s="28"/>
      <c r="G68" s="1"/>
      <c r="H68" s="1"/>
      <c r="I68" s="28"/>
      <c r="J68" s="28"/>
      <c r="K68" s="28"/>
      <c r="L68" s="1"/>
      <c r="M68" s="28"/>
      <c r="N68" s="28"/>
    </row>
    <row r="69" spans="1:14" x14ac:dyDescent="0.25">
      <c r="A69" s="26"/>
      <c r="B69" s="27"/>
      <c r="C69" s="27"/>
      <c r="D69" s="28"/>
      <c r="E69" s="28"/>
      <c r="F69" s="28"/>
      <c r="G69" s="1"/>
      <c r="H69" s="1"/>
      <c r="I69" s="28"/>
      <c r="J69" s="28"/>
      <c r="K69" s="28"/>
      <c r="L69" s="1"/>
      <c r="M69" s="28"/>
      <c r="N69" s="28"/>
    </row>
    <row r="70" spans="1:14" x14ac:dyDescent="0.25">
      <c r="A70" s="26"/>
      <c r="B70" s="27"/>
      <c r="C70" s="27"/>
      <c r="D70" s="28"/>
      <c r="E70" s="28"/>
      <c r="F70" s="28"/>
      <c r="G70" s="1"/>
      <c r="H70" s="1"/>
      <c r="I70" s="28"/>
      <c r="J70" s="28"/>
      <c r="K70" s="28"/>
      <c r="L70" s="1"/>
      <c r="M70" s="28"/>
      <c r="N70" s="28"/>
    </row>
    <row r="71" spans="1:14" x14ac:dyDescent="0.25">
      <c r="A71" s="26"/>
      <c r="B71" s="27"/>
      <c r="C71" s="27"/>
      <c r="D71" s="28"/>
      <c r="E71" s="28"/>
      <c r="F71" s="28"/>
      <c r="G71" s="1"/>
      <c r="H71" s="1"/>
      <c r="I71" s="28"/>
      <c r="J71" s="28"/>
      <c r="K71" s="28"/>
      <c r="L71" s="1"/>
      <c r="M71" s="28"/>
      <c r="N71" s="28"/>
    </row>
    <row r="72" spans="1:14" x14ac:dyDescent="0.25">
      <c r="A72" s="26"/>
      <c r="B72" s="27"/>
      <c r="C72" s="27"/>
      <c r="D72" s="28"/>
      <c r="E72" s="28"/>
      <c r="F72" s="28"/>
      <c r="G72" s="1"/>
      <c r="H72" s="1"/>
      <c r="I72" s="28"/>
      <c r="J72" s="28"/>
      <c r="K72" s="28"/>
      <c r="L72" s="1"/>
      <c r="M72" s="28"/>
      <c r="N72" s="28"/>
    </row>
    <row r="73" spans="1:14" x14ac:dyDescent="0.25">
      <c r="A73" s="26"/>
      <c r="B73" s="27"/>
      <c r="C73" s="27"/>
      <c r="D73" s="28"/>
      <c r="E73" s="28"/>
      <c r="F73" s="28"/>
      <c r="G73" s="1"/>
      <c r="H73" s="1"/>
      <c r="I73" s="28"/>
      <c r="J73" s="28"/>
      <c r="K73" s="28"/>
      <c r="L73" s="1"/>
      <c r="M73" s="28"/>
      <c r="N73" s="28"/>
    </row>
    <row r="74" spans="1:14" x14ac:dyDescent="0.25">
      <c r="A74" s="26"/>
      <c r="B74" s="27"/>
      <c r="C74" s="27"/>
      <c r="D74" s="28"/>
      <c r="E74" s="28"/>
      <c r="F74" s="28"/>
      <c r="G74" s="1"/>
      <c r="H74" s="1"/>
      <c r="I74" s="28"/>
      <c r="J74" s="28"/>
      <c r="K74" s="28"/>
      <c r="L74" s="1"/>
      <c r="M74" s="28"/>
      <c r="N74" s="28"/>
    </row>
    <row r="75" spans="1:14" x14ac:dyDescent="0.25">
      <c r="A75" s="26"/>
      <c r="B75" s="27"/>
      <c r="C75" s="27"/>
      <c r="D75" s="28"/>
      <c r="E75" s="28"/>
      <c r="F75" s="28"/>
      <c r="G75" s="1"/>
      <c r="H75" s="1"/>
      <c r="I75" s="28"/>
      <c r="J75" s="28"/>
      <c r="K75" s="28"/>
      <c r="L75" s="1"/>
      <c r="M75" s="28"/>
      <c r="N75" s="28"/>
    </row>
    <row r="76" spans="1:14" x14ac:dyDescent="0.25">
      <c r="A76" s="26"/>
      <c r="B76" s="27"/>
      <c r="C76" s="27"/>
      <c r="D76" s="28"/>
      <c r="E76" s="28"/>
      <c r="F76" s="28"/>
      <c r="G76" s="1"/>
      <c r="H76" s="1"/>
      <c r="I76" s="28"/>
      <c r="J76" s="28"/>
      <c r="K76" s="28"/>
      <c r="L76" s="1"/>
      <c r="M76" s="28"/>
      <c r="N76" s="28"/>
    </row>
    <row r="77" spans="1:14" x14ac:dyDescent="0.25">
      <c r="A77" s="26"/>
      <c r="B77" s="27"/>
      <c r="C77" s="27"/>
      <c r="D77" s="28"/>
      <c r="E77" s="28"/>
      <c r="F77" s="28"/>
      <c r="G77" s="1"/>
      <c r="H77" s="1"/>
      <c r="I77" s="28"/>
      <c r="J77" s="28"/>
      <c r="K77" s="28"/>
      <c r="L77" s="1"/>
      <c r="M77" s="28"/>
      <c r="N77" s="28"/>
    </row>
    <row r="78" spans="1:14" x14ac:dyDescent="0.25">
      <c r="A78" s="26"/>
      <c r="B78" s="27"/>
      <c r="C78" s="27"/>
      <c r="D78" s="28"/>
      <c r="E78" s="28"/>
      <c r="F78" s="28"/>
      <c r="G78" s="1"/>
      <c r="H78" s="1"/>
      <c r="I78" s="28"/>
      <c r="J78" s="28"/>
      <c r="K78" s="28"/>
      <c r="L78" s="1"/>
      <c r="M78" s="28"/>
      <c r="N78" s="28"/>
    </row>
    <row r="79" spans="1:14" x14ac:dyDescent="0.25">
      <c r="A79" s="26"/>
      <c r="B79" s="27"/>
      <c r="C79" s="27"/>
      <c r="D79" s="28"/>
      <c r="E79" s="28"/>
      <c r="F79" s="28"/>
      <c r="G79" s="1"/>
      <c r="H79" s="1"/>
      <c r="I79" s="28"/>
      <c r="J79" s="28"/>
      <c r="K79" s="28"/>
      <c r="L79" s="1"/>
      <c r="M79" s="28"/>
      <c r="N79" s="28"/>
    </row>
    <row r="80" spans="1:14" x14ac:dyDescent="0.25">
      <c r="A80" s="26"/>
      <c r="B80" s="27"/>
      <c r="C80" s="27"/>
      <c r="D80" s="28"/>
      <c r="E80" s="28"/>
      <c r="F80" s="28"/>
      <c r="G80" s="1"/>
      <c r="H80" s="1"/>
      <c r="I80" s="28"/>
      <c r="J80" s="28"/>
      <c r="K80" s="28"/>
      <c r="L80" s="1"/>
      <c r="M80" s="28"/>
      <c r="N80" s="28"/>
    </row>
    <row r="81" spans="1:14" x14ac:dyDescent="0.25">
      <c r="A81" s="26"/>
      <c r="B81" s="27"/>
      <c r="C81" s="27"/>
      <c r="D81" s="28"/>
      <c r="E81" s="28"/>
      <c r="F81" s="28"/>
      <c r="G81" s="1"/>
      <c r="H81" s="1"/>
      <c r="I81" s="28"/>
      <c r="J81" s="28"/>
      <c r="K81" s="28"/>
      <c r="L81" s="1"/>
      <c r="M81" s="28"/>
      <c r="N81" s="28"/>
    </row>
    <row r="82" spans="1:14" x14ac:dyDescent="0.25">
      <c r="A82" s="26"/>
      <c r="B82" s="27"/>
      <c r="C82" s="27"/>
      <c r="D82" s="28"/>
      <c r="E82" s="28"/>
      <c r="F82" s="28"/>
      <c r="G82" s="1"/>
      <c r="H82" s="1"/>
      <c r="I82" s="28"/>
      <c r="J82" s="28"/>
      <c r="K82" s="28"/>
      <c r="L82" s="1"/>
      <c r="M82" s="28"/>
      <c r="N82" s="28"/>
    </row>
    <row r="83" spans="1:14" x14ac:dyDescent="0.25">
      <c r="A83" s="26"/>
      <c r="B83" s="27"/>
      <c r="C83" s="27"/>
      <c r="D83" s="28"/>
      <c r="E83" s="28"/>
      <c r="F83" s="28"/>
      <c r="G83" s="1"/>
      <c r="H83" s="1"/>
      <c r="I83" s="28"/>
      <c r="J83" s="28"/>
      <c r="K83" s="28"/>
      <c r="L83" s="1"/>
      <c r="M83" s="28"/>
      <c r="N83" s="28"/>
    </row>
    <row r="84" spans="1:14" x14ac:dyDescent="0.25">
      <c r="A84" s="26"/>
      <c r="B84" s="27"/>
      <c r="C84" s="27"/>
      <c r="D84" s="28"/>
      <c r="E84" s="28"/>
      <c r="F84" s="28"/>
      <c r="G84" s="1"/>
      <c r="H84" s="1"/>
      <c r="I84" s="28"/>
      <c r="J84" s="28"/>
      <c r="K84" s="28"/>
      <c r="L84" s="1"/>
      <c r="M84" s="28"/>
      <c r="N84" s="28"/>
    </row>
    <row r="85" spans="1:14" x14ac:dyDescent="0.25">
      <c r="A85" s="26"/>
      <c r="B85" s="27"/>
      <c r="C85" s="27"/>
      <c r="D85" s="28"/>
      <c r="E85" s="28"/>
      <c r="F85" s="28"/>
      <c r="G85" s="1"/>
      <c r="H85" s="1"/>
      <c r="I85" s="28"/>
      <c r="J85" s="28"/>
      <c r="K85" s="28"/>
      <c r="L85" s="1"/>
      <c r="M85" s="28"/>
      <c r="N85" s="28"/>
    </row>
    <row r="86" spans="1:14" x14ac:dyDescent="0.25">
      <c r="A86" s="26"/>
      <c r="B86" s="27"/>
      <c r="C86" s="27"/>
      <c r="D86" s="28"/>
      <c r="E86" s="28"/>
      <c r="F86" s="28"/>
      <c r="G86" s="1"/>
      <c r="H86" s="1"/>
      <c r="I86" s="28"/>
      <c r="J86" s="28"/>
      <c r="K86" s="28"/>
      <c r="L86" s="1"/>
      <c r="M86" s="28"/>
      <c r="N86" s="28"/>
    </row>
    <row r="87" spans="1:14" x14ac:dyDescent="0.25">
      <c r="A87" s="26"/>
      <c r="B87" s="27"/>
      <c r="C87" s="27"/>
      <c r="D87" s="28"/>
      <c r="E87" s="28"/>
      <c r="F87" s="28"/>
      <c r="G87" s="1"/>
      <c r="H87" s="1"/>
      <c r="I87" s="28"/>
      <c r="J87" s="28"/>
      <c r="K87" s="28"/>
      <c r="L87" s="1"/>
      <c r="M87" s="28"/>
      <c r="N87" s="28"/>
    </row>
    <row r="88" spans="1:14" x14ac:dyDescent="0.25">
      <c r="A88" s="26"/>
      <c r="B88" s="27"/>
      <c r="C88" s="27"/>
      <c r="D88" s="28"/>
      <c r="E88" s="28"/>
      <c r="F88" s="28"/>
      <c r="G88" s="1"/>
      <c r="H88" s="1"/>
      <c r="I88" s="28"/>
      <c r="J88" s="28"/>
      <c r="K88" s="28"/>
      <c r="L88" s="1"/>
      <c r="M88" s="28"/>
      <c r="N88" s="28"/>
    </row>
    <row r="89" spans="1:14" x14ac:dyDescent="0.25">
      <c r="A89" s="26"/>
      <c r="B89" s="27"/>
      <c r="C89" s="27"/>
      <c r="D89" s="28"/>
      <c r="E89" s="28"/>
      <c r="F89" s="28"/>
      <c r="G89" s="1"/>
      <c r="H89" s="1"/>
      <c r="I89" s="28"/>
      <c r="J89" s="28"/>
      <c r="K89" s="28"/>
      <c r="L89" s="1"/>
      <c r="M89" s="28"/>
      <c r="N89" s="28"/>
    </row>
    <row r="90" spans="1:14" x14ac:dyDescent="0.25">
      <c r="A90" s="26"/>
      <c r="B90" s="27"/>
      <c r="C90" s="27"/>
      <c r="D90" s="28"/>
      <c r="E90" s="28"/>
      <c r="F90" s="28"/>
      <c r="G90" s="1"/>
      <c r="H90" s="1"/>
      <c r="I90" s="28"/>
      <c r="J90" s="28"/>
      <c r="K90" s="28"/>
      <c r="L90" s="1"/>
      <c r="M90" s="28"/>
      <c r="N90" s="28"/>
    </row>
    <row r="91" spans="1:14" x14ac:dyDescent="0.25">
      <c r="A91" s="26"/>
      <c r="B91" s="27"/>
      <c r="C91" s="27"/>
      <c r="D91" s="28"/>
      <c r="E91" s="28"/>
      <c r="F91" s="28"/>
      <c r="G91" s="1"/>
      <c r="H91" s="1"/>
      <c r="I91" s="28"/>
      <c r="J91" s="28"/>
      <c r="K91" s="28"/>
      <c r="L91" s="1"/>
      <c r="M91" s="28"/>
      <c r="N91" s="28"/>
    </row>
    <row r="92" spans="1:14" x14ac:dyDescent="0.25">
      <c r="A92" s="26"/>
      <c r="B92" s="27"/>
      <c r="C92" s="27"/>
      <c r="D92" s="28"/>
      <c r="E92" s="28"/>
      <c r="F92" s="28"/>
      <c r="G92" s="1"/>
      <c r="H92" s="1"/>
      <c r="I92" s="28"/>
      <c r="J92" s="28"/>
      <c r="K92" s="28"/>
      <c r="L92" s="1"/>
      <c r="M92" s="28"/>
      <c r="N92" s="28"/>
    </row>
    <row r="93" spans="1:14" x14ac:dyDescent="0.25">
      <c r="A93" s="26"/>
      <c r="B93" s="27"/>
      <c r="C93" s="27"/>
      <c r="D93" s="28"/>
      <c r="E93" s="28"/>
      <c r="F93" s="28"/>
      <c r="G93" s="1"/>
      <c r="H93" s="1"/>
      <c r="I93" s="28"/>
      <c r="J93" s="28"/>
      <c r="K93" s="28"/>
      <c r="L93" s="1"/>
      <c r="M93" s="28"/>
      <c r="N93" s="28"/>
    </row>
    <row r="94" spans="1:14" x14ac:dyDescent="0.25">
      <c r="A94" s="26"/>
      <c r="B94" s="27"/>
      <c r="C94" s="27"/>
      <c r="D94" s="28"/>
      <c r="E94" s="28"/>
      <c r="F94" s="28"/>
      <c r="G94" s="1"/>
      <c r="H94" s="1"/>
      <c r="I94" s="28"/>
      <c r="J94" s="28"/>
      <c r="K94" s="28"/>
      <c r="L94" s="1"/>
      <c r="M94" s="28"/>
      <c r="N94" s="28"/>
    </row>
    <row r="95" spans="1:14" x14ac:dyDescent="0.25">
      <c r="A95" s="26"/>
      <c r="B95" s="27"/>
      <c r="C95" s="27"/>
      <c r="D95" s="28"/>
      <c r="E95" s="28"/>
      <c r="F95" s="28"/>
      <c r="G95" s="1"/>
      <c r="H95" s="1"/>
      <c r="I95" s="28"/>
      <c r="J95" s="28"/>
      <c r="K95" s="28"/>
      <c r="L95" s="1"/>
      <c r="M95" s="28"/>
      <c r="N95" s="28"/>
    </row>
    <row r="96" spans="1:14" x14ac:dyDescent="0.25">
      <c r="A96" s="26"/>
      <c r="B96" s="27"/>
      <c r="C96" s="27"/>
      <c r="D96" s="28"/>
      <c r="E96" s="28"/>
      <c r="F96" s="28"/>
      <c r="G96" s="1"/>
      <c r="H96" s="1"/>
      <c r="I96" s="28"/>
      <c r="J96" s="28"/>
      <c r="K96" s="28"/>
      <c r="L96" s="1"/>
      <c r="M96" s="28"/>
      <c r="N96" s="28"/>
    </row>
    <row r="97" spans="1:14" x14ac:dyDescent="0.25">
      <c r="A97" s="26"/>
      <c r="B97" s="27"/>
      <c r="C97" s="27"/>
      <c r="D97" s="28"/>
      <c r="E97" s="28"/>
      <c r="F97" s="28"/>
      <c r="G97" s="1"/>
      <c r="H97" s="1"/>
      <c r="I97" s="28"/>
      <c r="J97" s="28"/>
      <c r="K97" s="28"/>
      <c r="L97" s="1"/>
      <c r="M97" s="28"/>
      <c r="N97" s="28"/>
    </row>
    <row r="98" spans="1:14" x14ac:dyDescent="0.25">
      <c r="A98" s="26"/>
      <c r="B98" s="27"/>
      <c r="C98" s="27"/>
      <c r="D98" s="28"/>
      <c r="E98" s="28"/>
      <c r="F98" s="28"/>
      <c r="G98" s="1"/>
      <c r="H98" s="1"/>
      <c r="I98" s="28"/>
      <c r="J98" s="28"/>
      <c r="K98" s="28"/>
      <c r="L98" s="1"/>
      <c r="M98" s="28"/>
      <c r="N98" s="28"/>
    </row>
    <row r="99" spans="1:14" x14ac:dyDescent="0.25">
      <c r="A99" s="26"/>
      <c r="B99" s="27"/>
      <c r="C99" s="27"/>
      <c r="D99" s="28"/>
      <c r="E99" s="28"/>
      <c r="F99" s="28"/>
      <c r="G99" s="1"/>
      <c r="H99" s="1"/>
      <c r="I99" s="28"/>
      <c r="J99" s="28"/>
      <c r="K99" s="28"/>
      <c r="L99" s="1"/>
      <c r="M99" s="28"/>
      <c r="N99" s="28"/>
    </row>
    <row r="100" spans="1:14" x14ac:dyDescent="0.25">
      <c r="A100" s="26"/>
      <c r="B100" s="27"/>
      <c r="C100" s="27"/>
      <c r="D100" s="28"/>
      <c r="E100" s="28"/>
      <c r="F100" s="28"/>
      <c r="G100" s="1"/>
      <c r="H100" s="1"/>
      <c r="I100" s="28"/>
      <c r="J100" s="28"/>
      <c r="K100" s="28"/>
      <c r="L100" s="1"/>
      <c r="M100" s="28"/>
      <c r="N100" s="28"/>
    </row>
    <row r="101" spans="1:14" x14ac:dyDescent="0.25">
      <c r="A101" s="26"/>
      <c r="B101" s="27"/>
      <c r="C101" s="27"/>
      <c r="D101" s="28"/>
      <c r="E101" s="28"/>
      <c r="F101" s="28"/>
      <c r="G101" s="1"/>
      <c r="H101" s="1"/>
      <c r="I101" s="28"/>
      <c r="J101" s="28"/>
      <c r="K101" s="28"/>
      <c r="L101" s="1"/>
      <c r="M101" s="28"/>
      <c r="N101" s="28"/>
    </row>
    <row r="102" spans="1:14" x14ac:dyDescent="0.25">
      <c r="A102" s="26"/>
      <c r="B102" s="27"/>
      <c r="C102" s="27"/>
      <c r="D102" s="28"/>
      <c r="E102" s="28"/>
      <c r="F102" s="28"/>
      <c r="G102" s="1"/>
      <c r="H102" s="1"/>
      <c r="I102" s="28"/>
      <c r="J102" s="28"/>
      <c r="K102" s="28"/>
      <c r="L102" s="1"/>
      <c r="M102" s="28"/>
      <c r="N102" s="28"/>
    </row>
    <row r="103" spans="1:14" x14ac:dyDescent="0.25">
      <c r="A103" s="26"/>
      <c r="B103" s="27"/>
      <c r="C103" s="27"/>
      <c r="D103" s="28"/>
      <c r="E103" s="28"/>
      <c r="F103" s="28"/>
      <c r="G103" s="1"/>
      <c r="H103" s="1"/>
      <c r="I103" s="28"/>
      <c r="J103" s="28"/>
      <c r="K103" s="28"/>
      <c r="L103" s="1"/>
      <c r="M103" s="28"/>
      <c r="N103" s="28"/>
    </row>
    <row r="104" spans="1:14" x14ac:dyDescent="0.25">
      <c r="A104" s="26"/>
      <c r="B104" s="27"/>
      <c r="C104" s="27"/>
      <c r="D104" s="28"/>
      <c r="E104" s="28"/>
      <c r="F104" s="28"/>
      <c r="G104" s="1"/>
      <c r="H104" s="1"/>
      <c r="I104" s="28"/>
      <c r="J104" s="28"/>
      <c r="K104" s="28"/>
      <c r="L104" s="1"/>
      <c r="M104" s="28"/>
      <c r="N104" s="28"/>
    </row>
    <row r="105" spans="1:14" x14ac:dyDescent="0.25">
      <c r="A105" s="26"/>
      <c r="B105" s="27"/>
      <c r="C105" s="27"/>
      <c r="D105" s="28"/>
      <c r="E105" s="28"/>
      <c r="F105" s="28"/>
      <c r="G105" s="1"/>
      <c r="H105" s="1"/>
      <c r="I105" s="28"/>
      <c r="J105" s="28"/>
      <c r="K105" s="28"/>
      <c r="L105" s="1"/>
      <c r="M105" s="28"/>
      <c r="N105" s="28"/>
    </row>
    <row r="106" spans="1:14" x14ac:dyDescent="0.25">
      <c r="A106" s="26"/>
      <c r="B106" s="27"/>
      <c r="C106" s="27"/>
      <c r="D106" s="28"/>
      <c r="E106" s="28"/>
      <c r="F106" s="28"/>
      <c r="G106" s="1"/>
      <c r="H106" s="1"/>
      <c r="I106" s="28"/>
      <c r="J106" s="28"/>
      <c r="K106" s="28"/>
      <c r="L106" s="1"/>
      <c r="M106" s="28"/>
      <c r="N106" s="28"/>
    </row>
    <row r="107" spans="1:14" x14ac:dyDescent="0.25">
      <c r="A107" s="26"/>
      <c r="B107" s="27"/>
      <c r="C107" s="27"/>
      <c r="D107" s="28"/>
      <c r="E107" s="28"/>
      <c r="F107" s="28"/>
      <c r="G107" s="1"/>
      <c r="H107" s="1"/>
      <c r="I107" s="28"/>
      <c r="J107" s="28"/>
      <c r="K107" s="28"/>
      <c r="L107" s="1"/>
      <c r="M107" s="28"/>
      <c r="N107" s="28"/>
    </row>
    <row r="108" spans="1:14" x14ac:dyDescent="0.25">
      <c r="A108" s="26"/>
      <c r="B108" s="27"/>
      <c r="C108" s="27"/>
      <c r="D108" s="28"/>
      <c r="E108" s="28"/>
      <c r="F108" s="28"/>
      <c r="G108" s="1"/>
      <c r="H108" s="1"/>
      <c r="I108" s="28"/>
      <c r="J108" s="28"/>
      <c r="K108" s="28"/>
      <c r="L108" s="1"/>
      <c r="M108" s="28"/>
      <c r="N108" s="28"/>
    </row>
    <row r="109" spans="1:14" x14ac:dyDescent="0.25">
      <c r="A109" s="26"/>
      <c r="B109" s="27"/>
      <c r="C109" s="27"/>
      <c r="D109" s="28"/>
      <c r="E109" s="28"/>
      <c r="F109" s="28"/>
      <c r="G109" s="1"/>
      <c r="H109" s="1"/>
      <c r="I109" s="28"/>
      <c r="J109" s="28"/>
      <c r="K109" s="28"/>
      <c r="L109" s="1"/>
      <c r="M109" s="28"/>
      <c r="N109" s="28"/>
    </row>
    <row r="110" spans="1:14" x14ac:dyDescent="0.25">
      <c r="A110" s="26"/>
      <c r="B110" s="27"/>
      <c r="C110" s="27"/>
      <c r="D110" s="28"/>
      <c r="E110" s="28"/>
      <c r="F110" s="28"/>
      <c r="G110" s="1"/>
      <c r="H110" s="1"/>
      <c r="I110" s="28"/>
      <c r="J110" s="28"/>
      <c r="K110" s="28"/>
      <c r="L110" s="1"/>
      <c r="M110" s="28"/>
      <c r="N110" s="28"/>
    </row>
    <row r="111" spans="1:14" x14ac:dyDescent="0.25">
      <c r="A111" s="26"/>
      <c r="B111" s="27"/>
      <c r="C111" s="27"/>
      <c r="D111" s="28"/>
      <c r="E111" s="28"/>
      <c r="F111" s="28"/>
      <c r="G111" s="1"/>
      <c r="H111" s="1"/>
      <c r="I111" s="28"/>
      <c r="J111" s="28"/>
      <c r="K111" s="28"/>
      <c r="L111" s="1"/>
      <c r="M111" s="28"/>
      <c r="N111" s="28"/>
    </row>
    <row r="112" spans="1:14" x14ac:dyDescent="0.25">
      <c r="A112" s="26"/>
      <c r="B112" s="27"/>
      <c r="C112" s="27"/>
      <c r="D112" s="28"/>
      <c r="E112" s="28"/>
      <c r="F112" s="28"/>
      <c r="G112" s="1"/>
      <c r="H112" s="1"/>
      <c r="I112" s="28"/>
      <c r="J112" s="28"/>
      <c r="K112" s="28"/>
      <c r="L112" s="1"/>
      <c r="M112" s="28"/>
      <c r="N112" s="28"/>
    </row>
    <row r="113" spans="1:14" x14ac:dyDescent="0.25">
      <c r="A113" s="26"/>
      <c r="B113" s="27"/>
      <c r="C113" s="27"/>
      <c r="D113" s="28"/>
      <c r="E113" s="28"/>
      <c r="F113" s="28"/>
      <c r="G113" s="1"/>
      <c r="H113" s="1"/>
      <c r="I113" s="28"/>
      <c r="J113" s="28"/>
      <c r="K113" s="28"/>
      <c r="L113" s="1"/>
      <c r="M113" s="28"/>
      <c r="N113" s="28"/>
    </row>
    <row r="114" spans="1:14" x14ac:dyDescent="0.25">
      <c r="A114" s="26"/>
      <c r="B114" s="27"/>
      <c r="C114" s="27"/>
      <c r="D114" s="28"/>
      <c r="E114" s="28"/>
      <c r="F114" s="28"/>
      <c r="G114" s="1"/>
      <c r="H114" s="1"/>
      <c r="I114" s="28"/>
      <c r="J114" s="28"/>
      <c r="K114" s="28"/>
      <c r="L114" s="1"/>
      <c r="M114" s="28"/>
      <c r="N114" s="28"/>
    </row>
    <row r="115" spans="1:14" x14ac:dyDescent="0.25">
      <c r="A115" s="26"/>
      <c r="B115" s="27"/>
      <c r="C115" s="27"/>
      <c r="D115" s="28"/>
      <c r="E115" s="28"/>
      <c r="F115" s="28"/>
      <c r="G115" s="1"/>
      <c r="H115" s="1"/>
      <c r="I115" s="28"/>
      <c r="J115" s="28"/>
      <c r="K115" s="28"/>
      <c r="L115" s="1"/>
      <c r="M115" s="28"/>
      <c r="N115" s="28"/>
    </row>
    <row r="116" spans="1:14" x14ac:dyDescent="0.25">
      <c r="A116" s="26"/>
      <c r="B116" s="27"/>
      <c r="C116" s="27"/>
      <c r="D116" s="28"/>
      <c r="E116" s="28"/>
      <c r="F116" s="28"/>
      <c r="G116" s="1"/>
      <c r="H116" s="1"/>
      <c r="I116" s="28"/>
      <c r="J116" s="28"/>
      <c r="K116" s="28"/>
      <c r="L116" s="1"/>
      <c r="M116" s="28"/>
      <c r="N116" s="28"/>
    </row>
    <row r="117" spans="1:14" x14ac:dyDescent="0.25">
      <c r="A117" s="26"/>
      <c r="B117" s="27"/>
      <c r="C117" s="27"/>
      <c r="D117" s="28"/>
      <c r="E117" s="28"/>
      <c r="F117" s="28"/>
      <c r="G117" s="1"/>
      <c r="H117" s="1"/>
      <c r="I117" s="28"/>
      <c r="J117" s="28"/>
      <c r="K117" s="28"/>
      <c r="L117" s="1"/>
      <c r="M117" s="28"/>
      <c r="N117" s="28"/>
    </row>
    <row r="118" spans="1:14" x14ac:dyDescent="0.25">
      <c r="A118" s="26"/>
      <c r="B118" s="27"/>
      <c r="C118" s="27"/>
      <c r="D118" s="28"/>
      <c r="E118" s="28"/>
      <c r="F118" s="28"/>
      <c r="G118" s="1"/>
      <c r="H118" s="1"/>
      <c r="I118" s="28"/>
      <c r="J118" s="28"/>
      <c r="K118" s="28"/>
      <c r="L118" s="1"/>
      <c r="M118" s="28"/>
      <c r="N118" s="28"/>
    </row>
    <row r="119" spans="1:14" x14ac:dyDescent="0.25">
      <c r="A119" s="26"/>
      <c r="B119" s="27"/>
      <c r="C119" s="27"/>
      <c r="D119" s="28"/>
      <c r="E119" s="28"/>
      <c r="F119" s="28"/>
      <c r="G119" s="1"/>
      <c r="H119" s="1"/>
      <c r="I119" s="28"/>
      <c r="J119" s="28"/>
      <c r="K119" s="28"/>
      <c r="L119" s="1"/>
      <c r="M119" s="28"/>
      <c r="N119" s="28"/>
    </row>
    <row r="120" spans="1:14" x14ac:dyDescent="0.25">
      <c r="A120" s="26"/>
      <c r="B120" s="27"/>
      <c r="C120" s="27"/>
      <c r="D120" s="28"/>
      <c r="E120" s="28"/>
      <c r="F120" s="28"/>
      <c r="G120" s="1"/>
      <c r="H120" s="1"/>
      <c r="I120" s="28"/>
      <c r="J120" s="28"/>
      <c r="K120" s="28"/>
      <c r="L120" s="1"/>
      <c r="M120" s="28"/>
      <c r="N120" s="28"/>
    </row>
    <row r="121" spans="1:14" x14ac:dyDescent="0.25">
      <c r="A121" s="26"/>
      <c r="B121" s="27"/>
      <c r="C121" s="27"/>
      <c r="D121" s="28"/>
      <c r="E121" s="28"/>
      <c r="F121" s="28"/>
      <c r="G121" s="1"/>
      <c r="H121" s="1"/>
      <c r="I121" s="28"/>
      <c r="J121" s="28"/>
      <c r="K121" s="28"/>
      <c r="L121" s="1"/>
      <c r="M121" s="28"/>
      <c r="N121" s="28"/>
    </row>
    <row r="122" spans="1:14" x14ac:dyDescent="0.25">
      <c r="A122" s="26"/>
      <c r="B122" s="27"/>
      <c r="C122" s="27"/>
      <c r="D122" s="28"/>
      <c r="E122" s="28"/>
      <c r="F122" s="28"/>
      <c r="G122" s="1"/>
      <c r="H122" s="1"/>
      <c r="I122" s="28"/>
      <c r="J122" s="28"/>
      <c r="K122" s="28"/>
      <c r="L122" s="1"/>
      <c r="M122" s="28"/>
      <c r="N122" s="28"/>
    </row>
    <row r="123" spans="1:14" x14ac:dyDescent="0.25">
      <c r="A123" s="26"/>
      <c r="B123" s="27"/>
      <c r="C123" s="27"/>
      <c r="D123" s="28"/>
      <c r="E123" s="28"/>
      <c r="F123" s="28"/>
      <c r="G123" s="1"/>
      <c r="H123" s="1"/>
      <c r="I123" s="28"/>
      <c r="J123" s="28"/>
      <c r="K123" s="28"/>
      <c r="L123" s="1"/>
      <c r="M123" s="28"/>
      <c r="N123" s="28"/>
    </row>
    <row r="124" spans="1:14" x14ac:dyDescent="0.25">
      <c r="A124" s="26"/>
      <c r="B124" s="27"/>
      <c r="C124" s="27"/>
      <c r="D124" s="28"/>
      <c r="E124" s="28"/>
      <c r="F124" s="28"/>
      <c r="G124" s="1"/>
      <c r="H124" s="1"/>
      <c r="I124" s="28"/>
      <c r="J124" s="28"/>
      <c r="K124" s="28"/>
      <c r="L124" s="1"/>
      <c r="M124" s="28"/>
      <c r="N124" s="28"/>
    </row>
    <row r="125" spans="1:14" x14ac:dyDescent="0.25">
      <c r="A125" s="26"/>
      <c r="B125" s="27"/>
      <c r="C125" s="27"/>
      <c r="D125" s="28"/>
      <c r="E125" s="28"/>
      <c r="F125" s="28"/>
      <c r="G125" s="1"/>
      <c r="H125" s="1"/>
      <c r="I125" s="28"/>
      <c r="J125" s="28"/>
      <c r="K125" s="28"/>
      <c r="L125" s="1"/>
      <c r="M125" s="28"/>
      <c r="N125" s="28"/>
    </row>
    <row r="126" spans="1:14" x14ac:dyDescent="0.25">
      <c r="A126" s="26"/>
      <c r="B126" s="27"/>
      <c r="C126" s="27"/>
      <c r="D126" s="28"/>
      <c r="E126" s="28"/>
      <c r="F126" s="28"/>
      <c r="G126" s="1"/>
      <c r="H126" s="1"/>
      <c r="I126" s="28"/>
      <c r="J126" s="28"/>
      <c r="K126" s="28"/>
      <c r="L126" s="1"/>
      <c r="M126" s="28"/>
      <c r="N126" s="28"/>
    </row>
    <row r="127" spans="1:14" x14ac:dyDescent="0.25">
      <c r="A127" s="26"/>
      <c r="B127" s="27"/>
      <c r="C127" s="27"/>
      <c r="D127" s="28"/>
      <c r="E127" s="28"/>
      <c r="F127" s="28"/>
      <c r="G127" s="1"/>
      <c r="H127" s="1"/>
      <c r="I127" s="28"/>
      <c r="J127" s="28"/>
      <c r="K127" s="28"/>
      <c r="L127" s="1"/>
      <c r="M127" s="28"/>
      <c r="N127" s="28"/>
    </row>
    <row r="128" spans="1:14" x14ac:dyDescent="0.25">
      <c r="A128" s="26"/>
      <c r="B128" s="27"/>
      <c r="C128" s="27"/>
      <c r="D128" s="28"/>
      <c r="E128" s="28"/>
      <c r="F128" s="28"/>
      <c r="G128" s="1"/>
      <c r="H128" s="1"/>
      <c r="I128" s="28"/>
      <c r="J128" s="28"/>
      <c r="K128" s="28"/>
      <c r="L128" s="1"/>
      <c r="M128" s="28"/>
      <c r="N128" s="28"/>
    </row>
    <row r="129" spans="1:14" x14ac:dyDescent="0.25">
      <c r="A129" s="26"/>
      <c r="B129" s="27"/>
      <c r="C129" s="27"/>
      <c r="D129" s="28"/>
      <c r="E129" s="28"/>
      <c r="F129" s="28"/>
      <c r="G129" s="1"/>
      <c r="H129" s="1"/>
      <c r="I129" s="28"/>
      <c r="J129" s="28"/>
      <c r="K129" s="28"/>
      <c r="L129" s="1"/>
      <c r="M129" s="28"/>
      <c r="N129" s="28"/>
    </row>
    <row r="130" spans="1:14" x14ac:dyDescent="0.25">
      <c r="A130" s="26"/>
      <c r="B130" s="27"/>
      <c r="C130" s="27"/>
      <c r="D130" s="28"/>
      <c r="E130" s="28"/>
      <c r="F130" s="28"/>
      <c r="G130" s="1"/>
      <c r="H130" s="1"/>
      <c r="I130" s="28"/>
      <c r="J130" s="28"/>
      <c r="K130" s="28"/>
      <c r="L130" s="1"/>
      <c r="M130" s="28"/>
      <c r="N130" s="28"/>
    </row>
    <row r="131" spans="1:14" x14ac:dyDescent="0.25">
      <c r="A131" s="26"/>
      <c r="B131" s="27"/>
      <c r="C131" s="27"/>
      <c r="D131" s="28"/>
      <c r="E131" s="28"/>
      <c r="F131" s="28"/>
      <c r="G131" s="1"/>
      <c r="H131" s="1"/>
      <c r="I131" s="28"/>
      <c r="J131" s="28"/>
      <c r="K131" s="28"/>
      <c r="L131" s="1"/>
      <c r="M131" s="28"/>
      <c r="N131" s="28"/>
    </row>
    <row r="132" spans="1:14" x14ac:dyDescent="0.25">
      <c r="A132" s="26"/>
      <c r="B132" s="27"/>
      <c r="C132" s="27"/>
      <c r="D132" s="28"/>
      <c r="E132" s="28"/>
      <c r="F132" s="28"/>
      <c r="G132" s="1"/>
      <c r="H132" s="1"/>
      <c r="I132" s="28"/>
      <c r="J132" s="28"/>
      <c r="K132" s="28"/>
      <c r="L132" s="1"/>
      <c r="M132" s="28"/>
      <c r="N132" s="28"/>
    </row>
    <row r="133" spans="1:14" x14ac:dyDescent="0.25">
      <c r="A133" s="26"/>
      <c r="B133" s="27"/>
      <c r="C133" s="27"/>
      <c r="D133" s="28"/>
      <c r="E133" s="28"/>
      <c r="F133" s="28"/>
      <c r="G133" s="1"/>
      <c r="H133" s="1"/>
      <c r="I133" s="28"/>
      <c r="J133" s="28"/>
      <c r="K133" s="28"/>
      <c r="L133" s="1"/>
      <c r="M133" s="28"/>
      <c r="N133" s="28"/>
    </row>
    <row r="134" spans="1:14" x14ac:dyDescent="0.25">
      <c r="A134" s="26"/>
      <c r="B134" s="27"/>
      <c r="C134" s="27"/>
      <c r="D134" s="28"/>
      <c r="E134" s="28"/>
      <c r="F134" s="28"/>
      <c r="G134" s="1"/>
      <c r="H134" s="1"/>
      <c r="I134" s="28"/>
      <c r="J134" s="28"/>
      <c r="K134" s="28"/>
      <c r="L134" s="1"/>
      <c r="M134" s="28"/>
      <c r="N134" s="28"/>
    </row>
    <row r="135" spans="1:14" x14ac:dyDescent="0.25">
      <c r="A135" s="26"/>
      <c r="B135" s="27"/>
      <c r="C135" s="27"/>
      <c r="D135" s="28"/>
      <c r="E135" s="28"/>
      <c r="F135" s="28"/>
      <c r="G135" s="1"/>
      <c r="H135" s="1"/>
      <c r="I135" s="28"/>
      <c r="J135" s="28"/>
      <c r="K135" s="28"/>
      <c r="L135" s="1"/>
      <c r="M135" s="28"/>
      <c r="N135" s="28"/>
    </row>
    <row r="136" spans="1:14" x14ac:dyDescent="0.25">
      <c r="A136" s="26"/>
      <c r="B136" s="27"/>
      <c r="C136" s="27"/>
      <c r="D136" s="28"/>
      <c r="E136" s="28"/>
      <c r="F136" s="28"/>
      <c r="G136" s="1"/>
      <c r="H136" s="1"/>
      <c r="I136" s="28"/>
      <c r="J136" s="28"/>
      <c r="K136" s="28"/>
      <c r="L136" s="1"/>
      <c r="M136" s="28"/>
      <c r="N136" s="28"/>
    </row>
    <row r="137" spans="1:14" x14ac:dyDescent="0.25">
      <c r="A137" s="26"/>
      <c r="B137" s="27"/>
      <c r="C137" s="27"/>
      <c r="D137" s="28"/>
      <c r="E137" s="28"/>
      <c r="F137" s="28"/>
      <c r="G137" s="1"/>
      <c r="H137" s="1"/>
      <c r="I137" s="28"/>
      <c r="J137" s="28"/>
      <c r="K137" s="28"/>
      <c r="L137" s="1"/>
      <c r="M137" s="28"/>
      <c r="N137" s="28"/>
    </row>
    <row r="138" spans="1:14" x14ac:dyDescent="0.25">
      <c r="A138" s="26"/>
      <c r="B138" s="27"/>
      <c r="C138" s="27"/>
      <c r="D138" s="28"/>
      <c r="E138" s="28"/>
      <c r="F138" s="28"/>
      <c r="G138" s="1"/>
      <c r="H138" s="1"/>
      <c r="I138" s="28"/>
      <c r="J138" s="28"/>
      <c r="K138" s="28"/>
      <c r="L138" s="1"/>
      <c r="M138" s="28"/>
      <c r="N138" s="28"/>
    </row>
    <row r="139" spans="1:14" x14ac:dyDescent="0.25">
      <c r="A139" s="26"/>
      <c r="B139" s="27"/>
      <c r="C139" s="27"/>
      <c r="D139" s="28"/>
      <c r="E139" s="28"/>
      <c r="F139" s="28"/>
      <c r="G139" s="1"/>
      <c r="H139" s="1"/>
      <c r="I139" s="28"/>
      <c r="J139" s="28"/>
      <c r="K139" s="28"/>
      <c r="L139" s="1"/>
      <c r="M139" s="28"/>
      <c r="N139" s="28"/>
    </row>
    <row r="140" spans="1:14" x14ac:dyDescent="0.25">
      <c r="A140" s="26"/>
      <c r="B140" s="27"/>
      <c r="C140" s="27"/>
      <c r="D140" s="28"/>
      <c r="E140" s="28"/>
      <c r="F140" s="28"/>
      <c r="G140" s="1"/>
      <c r="H140" s="1"/>
      <c r="I140" s="28"/>
      <c r="J140" s="28"/>
      <c r="K140" s="28"/>
      <c r="L140" s="1"/>
      <c r="M140" s="28"/>
      <c r="N140" s="28"/>
    </row>
    <row r="141" spans="1:14" x14ac:dyDescent="0.25">
      <c r="A141" s="26"/>
      <c r="B141" s="27"/>
      <c r="C141" s="27"/>
      <c r="D141" s="28"/>
      <c r="E141" s="28"/>
      <c r="F141" s="28"/>
      <c r="G141" s="1"/>
      <c r="H141" s="1"/>
      <c r="I141" s="28"/>
      <c r="J141" s="28"/>
      <c r="K141" s="28"/>
      <c r="L141" s="1"/>
      <c r="M141" s="28"/>
      <c r="N141" s="28"/>
    </row>
    <row r="142" spans="1:14" x14ac:dyDescent="0.25">
      <c r="A142" s="26"/>
      <c r="B142" s="27"/>
      <c r="C142" s="27"/>
      <c r="D142" s="28"/>
      <c r="E142" s="28"/>
      <c r="F142" s="28"/>
      <c r="G142" s="1"/>
      <c r="H142" s="1"/>
      <c r="I142" s="28"/>
      <c r="J142" s="28"/>
      <c r="K142" s="28"/>
      <c r="L142" s="1"/>
      <c r="M142" s="28"/>
      <c r="N142" s="28"/>
    </row>
    <row r="143" spans="1:14" x14ac:dyDescent="0.25">
      <c r="A143" s="26"/>
      <c r="B143" s="27"/>
      <c r="C143" s="27"/>
      <c r="D143" s="28"/>
      <c r="E143" s="28"/>
      <c r="F143" s="28"/>
      <c r="G143" s="1"/>
      <c r="H143" s="1"/>
      <c r="I143" s="28"/>
      <c r="J143" s="28"/>
      <c r="K143" s="28"/>
      <c r="L143" s="1"/>
      <c r="M143" s="28"/>
      <c r="N143" s="28"/>
    </row>
    <row r="144" spans="1:14" x14ac:dyDescent="0.25">
      <c r="A144" s="26"/>
      <c r="B144" s="27"/>
      <c r="C144" s="27"/>
      <c r="D144" s="28"/>
      <c r="E144" s="28"/>
      <c r="F144" s="28"/>
      <c r="G144" s="1"/>
      <c r="H144" s="1"/>
      <c r="I144" s="28"/>
      <c r="J144" s="28"/>
      <c r="K144" s="28"/>
      <c r="L144" s="1"/>
      <c r="M144" s="28"/>
      <c r="N144" s="28"/>
    </row>
    <row r="145" spans="1:14" x14ac:dyDescent="0.25">
      <c r="A145" s="26"/>
      <c r="B145" s="27"/>
      <c r="C145" s="27"/>
      <c r="D145" s="28"/>
      <c r="E145" s="28"/>
      <c r="F145" s="28"/>
      <c r="G145" s="1"/>
      <c r="H145" s="1"/>
      <c r="I145" s="28"/>
      <c r="J145" s="28"/>
      <c r="K145" s="28"/>
      <c r="L145" s="1"/>
      <c r="M145" s="28"/>
      <c r="N145" s="28"/>
    </row>
    <row r="146" spans="1:14" x14ac:dyDescent="0.25">
      <c r="A146" s="26"/>
      <c r="B146" s="27"/>
      <c r="C146" s="27"/>
      <c r="D146" s="28"/>
      <c r="E146" s="28"/>
      <c r="F146" s="28"/>
      <c r="G146" s="1"/>
      <c r="H146" s="1"/>
      <c r="I146" s="28"/>
      <c r="J146" s="28"/>
      <c r="K146" s="28"/>
      <c r="L146" s="1"/>
      <c r="M146" s="28"/>
      <c r="N146" s="28"/>
    </row>
    <row r="147" spans="1:14" x14ac:dyDescent="0.25">
      <c r="A147" s="26"/>
      <c r="B147" s="27"/>
      <c r="C147" s="27"/>
      <c r="D147" s="28"/>
      <c r="E147" s="28"/>
      <c r="F147" s="28"/>
      <c r="G147" s="1"/>
      <c r="H147" s="1"/>
      <c r="I147" s="28"/>
      <c r="J147" s="28"/>
      <c r="K147" s="28"/>
      <c r="L147" s="1"/>
      <c r="M147" s="28"/>
      <c r="N147" s="28"/>
    </row>
    <row r="148" spans="1:14" x14ac:dyDescent="0.25">
      <c r="A148" s="26"/>
      <c r="B148" s="27"/>
      <c r="C148" s="27"/>
      <c r="D148" s="28"/>
      <c r="E148" s="28"/>
      <c r="F148" s="28"/>
      <c r="G148" s="1"/>
      <c r="H148" s="1"/>
      <c r="I148" s="28"/>
      <c r="J148" s="28"/>
      <c r="K148" s="28"/>
      <c r="L148" s="1"/>
      <c r="M148" s="28"/>
      <c r="N148" s="28"/>
    </row>
    <row r="149" spans="1:14" x14ac:dyDescent="0.25">
      <c r="A149" s="26"/>
      <c r="B149" s="27"/>
      <c r="C149" s="27"/>
      <c r="D149" s="28"/>
      <c r="E149" s="28"/>
      <c r="F149" s="28"/>
      <c r="G149" s="1"/>
      <c r="H149" s="1"/>
      <c r="I149" s="28"/>
      <c r="J149" s="28"/>
      <c r="K149" s="28"/>
      <c r="L149" s="1"/>
      <c r="M149" s="28"/>
      <c r="N149" s="28"/>
    </row>
    <row r="150" spans="1:14" x14ac:dyDescent="0.25">
      <c r="A150" s="26"/>
      <c r="B150" s="27"/>
      <c r="C150" s="27"/>
      <c r="D150" s="28"/>
      <c r="E150" s="28"/>
      <c r="F150" s="28"/>
      <c r="G150" s="1"/>
      <c r="H150" s="1"/>
      <c r="I150" s="28"/>
      <c r="J150" s="28"/>
      <c r="K150" s="28"/>
      <c r="L150" s="1"/>
      <c r="M150" s="28"/>
      <c r="N150" s="28"/>
    </row>
    <row r="151" spans="1:14" x14ac:dyDescent="0.25">
      <c r="A151" s="26"/>
      <c r="B151" s="27"/>
      <c r="C151" s="27"/>
      <c r="D151" s="28"/>
      <c r="E151" s="28"/>
      <c r="F151" s="28"/>
      <c r="G151" s="1"/>
      <c r="H151" s="1"/>
      <c r="I151" s="28"/>
      <c r="J151" s="28"/>
      <c r="K151" s="28"/>
      <c r="L151" s="1"/>
      <c r="M151" s="28"/>
      <c r="N151" s="28"/>
    </row>
    <row r="152" spans="1:14" x14ac:dyDescent="0.25">
      <c r="A152" s="26"/>
      <c r="B152" s="27"/>
      <c r="C152" s="27"/>
      <c r="D152" s="28"/>
      <c r="E152" s="28"/>
      <c r="F152" s="28"/>
      <c r="G152" s="1"/>
      <c r="H152" s="1"/>
      <c r="I152" s="28"/>
      <c r="J152" s="28"/>
      <c r="K152" s="28"/>
      <c r="L152" s="1"/>
      <c r="M152" s="28"/>
      <c r="N152" s="28"/>
    </row>
    <row r="153" spans="1:14" x14ac:dyDescent="0.25">
      <c r="A153" s="26"/>
      <c r="B153" s="27"/>
      <c r="C153" s="27"/>
      <c r="D153" s="28"/>
      <c r="E153" s="28"/>
      <c r="F153" s="28"/>
      <c r="G153" s="1"/>
      <c r="H153" s="1"/>
      <c r="I153" s="28"/>
      <c r="J153" s="28"/>
      <c r="K153" s="28"/>
      <c r="L153" s="1"/>
      <c r="M153" s="28"/>
      <c r="N153" s="28"/>
    </row>
    <row r="154" spans="1:14" x14ac:dyDescent="0.25">
      <c r="A154" s="26"/>
      <c r="B154" s="27"/>
      <c r="C154" s="27"/>
      <c r="D154" s="28"/>
      <c r="E154" s="28"/>
      <c r="F154" s="28"/>
      <c r="G154" s="1"/>
      <c r="H154" s="1"/>
      <c r="I154" s="28"/>
      <c r="J154" s="28"/>
      <c r="K154" s="28"/>
      <c r="L154" s="1"/>
      <c r="M154" s="28"/>
      <c r="N154" s="28"/>
    </row>
    <row r="155" spans="1:14" x14ac:dyDescent="0.25">
      <c r="A155" s="26"/>
      <c r="B155" s="27"/>
      <c r="C155" s="27"/>
      <c r="D155" s="28"/>
      <c r="E155" s="28"/>
      <c r="F155" s="28"/>
      <c r="G155" s="1"/>
      <c r="H155" s="1"/>
      <c r="I155" s="28"/>
      <c r="J155" s="28"/>
      <c r="K155" s="28"/>
      <c r="L155" s="1"/>
      <c r="M155" s="28"/>
      <c r="N155" s="28"/>
    </row>
    <row r="156" spans="1:14" x14ac:dyDescent="0.25">
      <c r="A156" s="26"/>
      <c r="B156" s="27"/>
      <c r="C156" s="27"/>
      <c r="D156" s="28"/>
      <c r="E156" s="28"/>
      <c r="F156" s="28"/>
      <c r="G156" s="1"/>
      <c r="H156" s="1"/>
      <c r="I156" s="28"/>
      <c r="J156" s="28"/>
      <c r="K156" s="28"/>
      <c r="L156" s="1"/>
      <c r="M156" s="28"/>
      <c r="N156" s="28"/>
    </row>
    <row r="157" spans="1:14" x14ac:dyDescent="0.25">
      <c r="A157" s="26"/>
      <c r="B157" s="27"/>
      <c r="C157" s="27"/>
      <c r="D157" s="28"/>
      <c r="E157" s="28"/>
      <c r="F157" s="28"/>
      <c r="G157" s="1"/>
      <c r="H157" s="1"/>
      <c r="I157" s="28"/>
      <c r="J157" s="28"/>
      <c r="K157" s="28"/>
      <c r="L157" s="1"/>
      <c r="M157" s="28"/>
      <c r="N157" s="28"/>
    </row>
    <row r="158" spans="1:14" x14ac:dyDescent="0.25">
      <c r="A158" s="26"/>
      <c r="B158" s="27"/>
      <c r="C158" s="27"/>
      <c r="D158" s="28"/>
      <c r="E158" s="28"/>
      <c r="F158" s="28"/>
      <c r="G158" s="1"/>
      <c r="H158" s="1"/>
      <c r="I158" s="28"/>
      <c r="J158" s="28"/>
      <c r="K158" s="28"/>
      <c r="L158" s="1"/>
      <c r="M158" s="28"/>
      <c r="N158" s="28"/>
    </row>
    <row r="159" spans="1:14" x14ac:dyDescent="0.25">
      <c r="A159" s="26"/>
      <c r="B159" s="27"/>
      <c r="C159" s="27"/>
      <c r="D159" s="28"/>
      <c r="E159" s="28"/>
      <c r="F159" s="28"/>
      <c r="G159" s="1"/>
      <c r="H159" s="1"/>
      <c r="I159" s="28"/>
      <c r="J159" s="28"/>
      <c r="K159" s="28"/>
      <c r="L159" s="1"/>
      <c r="M159" s="28"/>
      <c r="N159" s="28"/>
    </row>
    <row r="160" spans="1:14" x14ac:dyDescent="0.25">
      <c r="A160" s="26"/>
      <c r="B160" s="27"/>
      <c r="C160" s="27"/>
      <c r="D160" s="28"/>
      <c r="E160" s="28"/>
      <c r="F160" s="28"/>
      <c r="G160" s="1"/>
      <c r="H160" s="1"/>
      <c r="I160" s="28"/>
      <c r="J160" s="28"/>
      <c r="K160" s="28"/>
      <c r="L160" s="1"/>
      <c r="M160" s="28"/>
      <c r="N160" s="28"/>
    </row>
    <row r="161" spans="1:14" x14ac:dyDescent="0.25">
      <c r="A161" s="26"/>
      <c r="B161" s="27"/>
      <c r="C161" s="27"/>
      <c r="D161" s="28"/>
      <c r="E161" s="28"/>
      <c r="F161" s="28"/>
      <c r="G161" s="1"/>
      <c r="H161" s="1"/>
      <c r="I161" s="28"/>
      <c r="J161" s="28"/>
      <c r="K161" s="28"/>
      <c r="L161" s="1"/>
      <c r="M161" s="28"/>
      <c r="N161" s="28"/>
    </row>
    <row r="162" spans="1:14" x14ac:dyDescent="0.25">
      <c r="A162" s="26"/>
      <c r="B162" s="27"/>
      <c r="C162" s="27"/>
      <c r="D162" s="28"/>
      <c r="E162" s="28"/>
      <c r="F162" s="28"/>
      <c r="G162" s="1"/>
      <c r="H162" s="1"/>
      <c r="I162" s="28"/>
      <c r="J162" s="28"/>
      <c r="K162" s="28"/>
      <c r="L162" s="1"/>
      <c r="M162" s="28"/>
      <c r="N162" s="28"/>
    </row>
    <row r="163" spans="1:14" x14ac:dyDescent="0.25">
      <c r="A163" s="26"/>
      <c r="B163" s="27"/>
      <c r="C163" s="27"/>
      <c r="D163" s="28"/>
      <c r="E163" s="28"/>
      <c r="F163" s="28"/>
      <c r="G163" s="1"/>
      <c r="H163" s="1"/>
      <c r="I163" s="28"/>
      <c r="J163" s="28"/>
      <c r="K163" s="28"/>
      <c r="L163" s="1"/>
      <c r="M163" s="28"/>
      <c r="N163" s="28"/>
    </row>
    <row r="164" spans="1:14" x14ac:dyDescent="0.25">
      <c r="A164" s="26"/>
      <c r="B164" s="27"/>
      <c r="C164" s="27"/>
      <c r="D164" s="28"/>
      <c r="E164" s="28"/>
      <c r="F164" s="28"/>
      <c r="G164" s="1"/>
      <c r="H164" s="1"/>
      <c r="I164" s="28"/>
      <c r="J164" s="28"/>
      <c r="K164" s="28"/>
      <c r="L164" s="1"/>
      <c r="M164" s="28"/>
      <c r="N164" s="28"/>
    </row>
    <row r="165" spans="1:14" x14ac:dyDescent="0.25">
      <c r="A165" s="26"/>
      <c r="B165" s="27"/>
      <c r="C165" s="27"/>
      <c r="D165" s="28"/>
      <c r="E165" s="28"/>
      <c r="F165" s="28"/>
      <c r="G165" s="1"/>
      <c r="H165" s="1"/>
      <c r="I165" s="28"/>
      <c r="J165" s="28"/>
      <c r="K165" s="28"/>
      <c r="L165" s="1"/>
      <c r="M165" s="28"/>
      <c r="N165" s="28"/>
    </row>
    <row r="166" spans="1:14" x14ac:dyDescent="0.25">
      <c r="A166" s="26"/>
      <c r="B166" s="27"/>
      <c r="C166" s="27"/>
      <c r="D166" s="28"/>
      <c r="E166" s="28"/>
      <c r="F166" s="28"/>
      <c r="G166" s="1"/>
      <c r="H166" s="1"/>
      <c r="I166" s="28"/>
      <c r="J166" s="28"/>
      <c r="K166" s="28"/>
      <c r="L166" s="1"/>
      <c r="M166" s="28"/>
      <c r="N166" s="28"/>
    </row>
    <row r="167" spans="1:14" x14ac:dyDescent="0.25">
      <c r="A167" s="26"/>
      <c r="B167" s="27"/>
      <c r="C167" s="27"/>
      <c r="D167" s="28"/>
      <c r="E167" s="28"/>
      <c r="F167" s="28"/>
      <c r="G167" s="1"/>
      <c r="H167" s="1"/>
      <c r="I167" s="28"/>
      <c r="J167" s="28"/>
      <c r="K167" s="28"/>
      <c r="L167" s="1"/>
      <c r="M167" s="28"/>
      <c r="N167" s="28"/>
    </row>
    <row r="168" spans="1:14" x14ac:dyDescent="0.25">
      <c r="A168" s="26"/>
      <c r="B168" s="27"/>
      <c r="C168" s="27"/>
      <c r="D168" s="28"/>
      <c r="E168" s="28"/>
      <c r="F168" s="28"/>
      <c r="G168" s="1"/>
      <c r="H168" s="1"/>
      <c r="I168" s="28"/>
      <c r="J168" s="28"/>
      <c r="K168" s="28"/>
      <c r="L168" s="1"/>
      <c r="M168" s="28"/>
      <c r="N168" s="28"/>
    </row>
    <row r="169" spans="1:14" x14ac:dyDescent="0.25">
      <c r="A169" s="26"/>
      <c r="B169" s="27"/>
      <c r="C169" s="27"/>
      <c r="D169" s="28"/>
      <c r="E169" s="28"/>
      <c r="F169" s="28"/>
      <c r="G169" s="1"/>
      <c r="H169" s="1"/>
      <c r="I169" s="28"/>
      <c r="J169" s="28"/>
      <c r="K169" s="28"/>
      <c r="L169" s="1"/>
      <c r="M169" s="28"/>
      <c r="N169" s="28"/>
    </row>
    <row r="170" spans="1:14" x14ac:dyDescent="0.25">
      <c r="A170" s="26"/>
      <c r="B170" s="27"/>
      <c r="C170" s="27"/>
      <c r="D170" s="28"/>
      <c r="E170" s="28"/>
      <c r="F170" s="28"/>
      <c r="G170" s="1"/>
      <c r="H170" s="1"/>
      <c r="I170" s="28"/>
      <c r="J170" s="28"/>
      <c r="K170" s="28"/>
      <c r="L170" s="1"/>
      <c r="M170" s="28"/>
      <c r="N170" s="28"/>
    </row>
    <row r="171" spans="1:14" x14ac:dyDescent="0.25">
      <c r="A171" s="26"/>
      <c r="B171" s="27"/>
      <c r="C171" s="27"/>
      <c r="D171" s="28"/>
      <c r="E171" s="28"/>
      <c r="F171" s="28"/>
      <c r="G171" s="1"/>
      <c r="H171" s="1"/>
      <c r="I171" s="28"/>
      <c r="J171" s="28"/>
      <c r="K171" s="28"/>
      <c r="L171" s="1"/>
      <c r="M171" s="28"/>
      <c r="N171" s="28"/>
    </row>
    <row r="172" spans="1:14" x14ac:dyDescent="0.25">
      <c r="A172" s="26"/>
      <c r="B172" s="27"/>
      <c r="C172" s="27"/>
      <c r="D172" s="28"/>
      <c r="E172" s="28"/>
      <c r="F172" s="28"/>
      <c r="G172" s="1"/>
      <c r="H172" s="1"/>
      <c r="I172" s="28"/>
      <c r="J172" s="28"/>
      <c r="K172" s="28"/>
      <c r="L172" s="1"/>
      <c r="M172" s="28"/>
      <c r="N172" s="28"/>
    </row>
    <row r="173" spans="1:14" x14ac:dyDescent="0.25">
      <c r="A173" s="26"/>
      <c r="B173" s="27"/>
      <c r="C173" s="27"/>
      <c r="D173" s="28"/>
      <c r="E173" s="28"/>
      <c r="F173" s="28"/>
      <c r="G173" s="1"/>
      <c r="H173" s="1"/>
      <c r="I173" s="28"/>
      <c r="J173" s="28"/>
      <c r="K173" s="28"/>
      <c r="L173" s="1"/>
      <c r="M173" s="28"/>
      <c r="N173" s="28"/>
    </row>
    <row r="174" spans="1:14" x14ac:dyDescent="0.25">
      <c r="A174" s="26"/>
      <c r="B174" s="27"/>
      <c r="C174" s="27"/>
      <c r="D174" s="28"/>
      <c r="E174" s="28"/>
      <c r="F174" s="28"/>
      <c r="G174" s="1"/>
      <c r="H174" s="1"/>
      <c r="I174" s="28"/>
      <c r="J174" s="28"/>
      <c r="K174" s="28"/>
      <c r="L174" s="1"/>
      <c r="M174" s="28"/>
      <c r="N174" s="28"/>
    </row>
    <row r="175" spans="1:14" x14ac:dyDescent="0.25">
      <c r="A175" s="26"/>
      <c r="B175" s="27"/>
      <c r="C175" s="27"/>
      <c r="D175" s="28"/>
      <c r="E175" s="28"/>
      <c r="F175" s="28"/>
      <c r="G175" s="1"/>
      <c r="H175" s="1"/>
      <c r="I175" s="28"/>
      <c r="J175" s="28"/>
      <c r="K175" s="28"/>
      <c r="L175" s="1"/>
      <c r="M175" s="28"/>
      <c r="N175" s="28"/>
    </row>
    <row r="176" spans="1:14" x14ac:dyDescent="0.25">
      <c r="A176" s="26"/>
      <c r="B176" s="27"/>
      <c r="C176" s="27"/>
      <c r="D176" s="28"/>
      <c r="E176" s="28"/>
      <c r="F176" s="28"/>
      <c r="G176" s="1"/>
      <c r="H176" s="1"/>
      <c r="I176" s="28"/>
      <c r="J176" s="28"/>
      <c r="K176" s="28"/>
      <c r="L176" s="1"/>
      <c r="M176" s="28"/>
      <c r="N176" s="28"/>
    </row>
    <row r="177" spans="1:14" x14ac:dyDescent="0.25">
      <c r="A177" s="26"/>
      <c r="B177" s="27"/>
      <c r="C177" s="27"/>
      <c r="D177" s="28"/>
      <c r="E177" s="28"/>
      <c r="F177" s="28"/>
      <c r="G177" s="1"/>
      <c r="H177" s="1"/>
      <c r="I177" s="28"/>
      <c r="J177" s="28"/>
      <c r="K177" s="28"/>
      <c r="L177" s="1"/>
      <c r="M177" s="28"/>
      <c r="N177" s="28"/>
    </row>
    <row r="178" spans="1:14" x14ac:dyDescent="0.25">
      <c r="A178" s="26"/>
      <c r="B178" s="27"/>
      <c r="C178" s="27"/>
      <c r="D178" s="28"/>
      <c r="E178" s="28"/>
      <c r="F178" s="28"/>
      <c r="G178" s="1"/>
      <c r="H178" s="1"/>
      <c r="I178" s="28"/>
      <c r="J178" s="28"/>
      <c r="K178" s="28"/>
      <c r="L178" s="1"/>
      <c r="M178" s="28"/>
      <c r="N178" s="28"/>
    </row>
    <row r="179" spans="1:14" x14ac:dyDescent="0.25">
      <c r="A179" s="26"/>
      <c r="B179" s="27"/>
      <c r="C179" s="27"/>
      <c r="D179" s="28"/>
      <c r="E179" s="28"/>
      <c r="F179" s="28"/>
      <c r="G179" s="1"/>
      <c r="H179" s="1"/>
      <c r="I179" s="28"/>
      <c r="J179" s="28"/>
      <c r="K179" s="28"/>
      <c r="L179" s="1"/>
      <c r="M179" s="28"/>
      <c r="N179" s="28"/>
    </row>
    <row r="180" spans="1:14" x14ac:dyDescent="0.25">
      <c r="A180" s="26"/>
      <c r="B180" s="27"/>
      <c r="C180" s="27"/>
      <c r="D180" s="28"/>
      <c r="E180" s="28"/>
      <c r="F180" s="28"/>
      <c r="G180" s="1"/>
      <c r="H180" s="1"/>
      <c r="I180" s="28"/>
      <c r="J180" s="28"/>
      <c r="K180" s="28"/>
      <c r="L180" s="1"/>
      <c r="M180" s="28"/>
      <c r="N180" s="28"/>
    </row>
    <row r="181" spans="1:14" x14ac:dyDescent="0.25">
      <c r="A181" s="26"/>
      <c r="B181" s="27"/>
      <c r="C181" s="27"/>
      <c r="D181" s="28"/>
      <c r="E181" s="28"/>
      <c r="F181" s="28"/>
      <c r="G181" s="1"/>
      <c r="H181" s="1"/>
      <c r="I181" s="28"/>
      <c r="J181" s="28"/>
      <c r="K181" s="28"/>
      <c r="L181" s="1"/>
      <c r="M181" s="28"/>
      <c r="N181" s="28"/>
    </row>
    <row r="182" spans="1:14" x14ac:dyDescent="0.25">
      <c r="A182" s="26"/>
      <c r="B182" s="27"/>
      <c r="C182" s="27"/>
      <c r="D182" s="28"/>
      <c r="E182" s="28"/>
      <c r="F182" s="28"/>
      <c r="G182" s="1"/>
      <c r="H182" s="1"/>
      <c r="I182" s="28"/>
      <c r="J182" s="28"/>
      <c r="K182" s="28"/>
      <c r="L182" s="1"/>
      <c r="M182" s="28"/>
      <c r="N182" s="28"/>
    </row>
    <row r="183" spans="1:14" x14ac:dyDescent="0.25">
      <c r="A183" s="26"/>
      <c r="B183" s="27"/>
      <c r="C183" s="27"/>
      <c r="D183" s="28"/>
      <c r="E183" s="28"/>
      <c r="F183" s="28"/>
      <c r="G183" s="1"/>
      <c r="H183" s="1"/>
      <c r="I183" s="28"/>
      <c r="J183" s="28"/>
      <c r="K183" s="28"/>
      <c r="L183" s="1"/>
      <c r="M183" s="28"/>
      <c r="N183" s="28"/>
    </row>
  </sheetData>
  <mergeCells count="1">
    <mergeCell ref="A1:N1"/>
  </mergeCells>
  <printOptions horizontalCentered="1"/>
  <pageMargins left="0.19685039370078741" right="0.19685039370078741" top="0.43307086614173229" bottom="0.39370078740157483" header="0.31496062992125984" footer="0.19685039370078741"/>
  <pageSetup paperSize="9" scale="67" firstPageNumber="3" fitToHeight="0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5</vt:i4>
      </vt:variant>
    </vt:vector>
  </HeadingPairs>
  <TitlesOfParts>
    <vt:vector size="8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  <vt:lpstr>'PLAN RASHODA I IZDATAKA'!Podrucje_ispisa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Naglić</dc:creator>
  <cp:keywords/>
  <dc:description/>
  <cp:lastModifiedBy>LT</cp:lastModifiedBy>
  <cp:revision/>
  <cp:lastPrinted>2022-11-11T10:15:53Z</cp:lastPrinted>
  <dcterms:created xsi:type="dcterms:W3CDTF">2019-10-29T18:48:14Z</dcterms:created>
  <dcterms:modified xsi:type="dcterms:W3CDTF">2022-12-27T10:30:40Z</dcterms:modified>
  <cp:category/>
  <cp:contentStatus/>
</cp:coreProperties>
</file>